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5445" tabRatio="744" activeTab="0"/>
  </bookViews>
  <sheets>
    <sheet name="สรุปเงินวิจัยภายนอก" sheetId="1" r:id="rId1"/>
  </sheets>
  <definedNames>
    <definedName name="_xlnm.Print_Titles" localSheetId="0">'สรุปเงินวิจัยภายนอก'!$3:$3</definedName>
  </definedNames>
  <calcPr fullCalcOnLoad="1"/>
</workbook>
</file>

<file path=xl/sharedStrings.xml><?xml version="1.0" encoding="utf-8"?>
<sst xmlns="http://schemas.openxmlformats.org/spreadsheetml/2006/main" count="207" uniqueCount="160">
  <si>
    <t>ลำดับที่</t>
  </si>
  <si>
    <t>งานวิจัย/งานสร้างสรรค์</t>
  </si>
  <si>
    <t>ชื่อนักวิจัยและสัดส่วนงานวิจัย</t>
  </si>
  <si>
    <t>สัดส่วนงานวิจัย</t>
  </si>
  <si>
    <t>ระยะเวลาในการดำเนินงาน</t>
  </si>
  <si>
    <t>วันที่ทำสัญญารับทุน</t>
  </si>
  <si>
    <t>จำนวนเงินวิจัยภายนอก</t>
  </si>
  <si>
    <t>คณะเทคโนโลยีการเกษตร</t>
  </si>
  <si>
    <t>ผศ.ดร.กลอยใจ  เชยกลิ่นเทศ</t>
  </si>
  <si>
    <t>ผศ.ดร.ศรีปาน  เชยกลิ่นเทศ</t>
  </si>
  <si>
    <t>สำนักงานพัฒนา</t>
  </si>
  <si>
    <t>นายสุรเมธ  เฉลิมวิสูตม์กุล</t>
  </si>
  <si>
    <t xml:space="preserve">ถึง </t>
  </si>
  <si>
    <t>วิทยาศาสตร์และ</t>
  </si>
  <si>
    <t>นายณัทเดชาธร  พวงเงินมาก</t>
  </si>
  <si>
    <t>เทคโนโลยีแห่งชาติ</t>
  </si>
  <si>
    <t>(สวทช.)</t>
  </si>
  <si>
    <t>สำนักงานคณะกรรมการวิจัย</t>
  </si>
  <si>
    <t>ถึง</t>
  </si>
  <si>
    <t>ผศ.ทศพร  นามโฮง</t>
  </si>
  <si>
    <t>ผศ.สาคร  ชลสาคม</t>
  </si>
  <si>
    <t>สำนักงานเลขาธิการคุรุสภา</t>
  </si>
  <si>
    <t>ผศ.ดร.ปานเพชร  ชินินทร</t>
  </si>
  <si>
    <t xml:space="preserve">สำนักงานเลขาธิการสภาการศึกษา </t>
  </si>
  <si>
    <t>คณะบริหารธุรกิจ</t>
  </si>
  <si>
    <t>ผศ.ดร.ปณิศา  มีจินดา</t>
  </si>
  <si>
    <t>ธ.ค.54 - ก.ย.55</t>
  </si>
  <si>
    <t>มหาวิทยาลัยเทคโนโลยีราชมงคลธัญบุรี</t>
  </si>
  <si>
    <t>ดร.จิระวัฒน์  อนุวิชชานนท์</t>
  </si>
  <si>
    <t>ต.ค.54 - ก.ย.55</t>
  </si>
  <si>
    <t>รศ.ดร.ศิริวรรณ  เสรีรัตน์</t>
  </si>
  <si>
    <t>พ.ย.54 - ก.ย.55</t>
  </si>
  <si>
    <t>1 ปี</t>
  </si>
  <si>
    <t>การพัฒนาผลิตภัณฑ์ชุมชนจากทรัพยากรชีวภาพและภูมิปัญญาท้องถิ่น</t>
  </si>
  <si>
    <t>วิทยาลัยการแพทย์แผนไทย</t>
  </si>
  <si>
    <t>(องค์การมหาชน)</t>
  </si>
  <si>
    <t>นางสาวพรทิพย์   ตันติวงศ์</t>
  </si>
  <si>
    <t>18 สิงหาคม 2554 -</t>
  </si>
  <si>
    <t>คณะวิทยาศาสตร์และเทคโนโลยี</t>
  </si>
  <si>
    <t>60%
40%</t>
  </si>
  <si>
    <t xml:space="preserve">การศึกษาคุณภาพน้ำในบ่อน้ำพุร้อนของอ่างเก็บน้ำบางพระ อ. ศรีราชา จ.ชลบุรี         </t>
  </si>
  <si>
    <t xml:space="preserve">ผศ.ดร.สิริแข พงษ์สวัสดิ์         
อ.สุทธวรรณ สุพรรณ
ผศ. สุจยา ฤทธิศร                    </t>
  </si>
  <si>
    <t>50%
30%
20%</t>
  </si>
  <si>
    <t>พ.ค.54-พ.ค.55</t>
  </si>
  <si>
    <t>อบต.บางพระ 
จ.ชลบุรี</t>
  </si>
  <si>
    <t>การศึกษาประสิทธิภาพและผลกระทบของการใช้สารคอปเปอร์ซัลเฟตในการกำจัดสาหร่ายพิษ ในแหล่งน้ำของกองทัพอากาศ</t>
  </si>
  <si>
    <t>ผศ.ดร.สิริแข พงษ์สวัสดิ์         
อ.สุทธวรรณ สุพรรณ</t>
  </si>
  <si>
    <t>มิย.54 - พ.ย.54</t>
  </si>
  <si>
    <t>กองทัพอากาศ</t>
  </si>
  <si>
    <t>ผศ.ดร.สุกาญจน์ รัตนเลิศนุสรณ์
ผศ. ฐิติยา ศรขวัญ 
ผศ. สุจยา ฤทธิศร</t>
  </si>
  <si>
    <t>55%
20%
25%</t>
  </si>
  <si>
    <t>มิย.54 - กย.56</t>
  </si>
  <si>
    <t>วช.</t>
  </si>
  <si>
    <t>โครงการวิจัยและพัฒนา Smart Meter ต้นแบบสำหรับ AMI</t>
  </si>
  <si>
    <t>อ.จตุรพิธ เกราะแก้ว และคณะผู้วิจัย</t>
  </si>
  <si>
    <t>การไฟฟ้าส่วนภูมิภาค</t>
  </si>
  <si>
    <t>โครงการพัฒนาระบบสารสนเทศสำหรับการควบคุมและจัดการโครงข่ายระบบผลิตพลังงานจากแสงอาทิตย์</t>
  </si>
  <si>
    <t>สำนักงานพัฒนาวิทยาศาสตร์และเทคโนโลยีแห่งชาติ</t>
  </si>
  <si>
    <t>23 เม.ย 53</t>
  </si>
  <si>
    <t xml:space="preserve">การพัฒนายางธรรมชาติที่มีความต้านทานต่อการติดไฟสูง </t>
  </si>
  <si>
    <t>วช</t>
  </si>
  <si>
    <t>22 มี ค 55</t>
  </si>
  <si>
    <t>การเตรียมพอลิเมอร์แคปซูลที่หุ้มวัสดุเก็บความร้อนเพื่อใช้ในงานสิ่งทอ</t>
  </si>
  <si>
    <t>ดร. อมร  ไซยสัตย์</t>
  </si>
  <si>
    <t>10 กพ 55</t>
  </si>
  <si>
    <t>ดร. ฉัตรชัย  พลเชี่ยว</t>
  </si>
  <si>
    <t>นาโนเทคฯ</t>
  </si>
  <si>
    <t>การประยุกต์ใช้ Membrane-bound Glucose Dehydrogenase จากแบคทีเรียอะซิติกทนร้อนเพื่อพัฒนาเป็น Glucose Biosensor (ระยะที 2)</t>
  </si>
  <si>
    <t>ดร.ศิริวรรณ ตี้ภู่</t>
  </si>
  <si>
    <t>คณะวิศวกรรมศาสตร์</t>
  </si>
  <si>
    <t>คณะสถาปัตยกรรมศาสตร์</t>
  </si>
  <si>
    <t>รวมเงินวิจัยภายในคณะสถาปัตยกรรมศาสตร์</t>
  </si>
  <si>
    <t>คณะเทคโนโลยีคหกรรมศาสตร์</t>
  </si>
  <si>
    <t>รวมเงินวิจัยภายในคณะเทคโนโลยีคหกรรมศาสตร์</t>
  </si>
  <si>
    <t>คณะครุศาสตร์อุตสาหกรรม</t>
  </si>
  <si>
    <t>รวมเงินวิจัยภายในคณะครุศาสตร์อุตสาหกรรม</t>
  </si>
  <si>
    <t>รวมเงินวิจัยภายในคณะบริหารธุรกิจ</t>
  </si>
  <si>
    <t>รวมเงินวิจัยภายในคณะเทคโนโลยีการเกษตร</t>
  </si>
  <si>
    <t xml:space="preserve">แบบรายงานงบประมาณ/เงินสนับสนุนงานวิจัยภายนอกมหาวิทยาลัย ประจำปีการศึกษา 2554 </t>
  </si>
  <si>
    <t>เครื่องปั้มระบบไฮดรอลิกสำหรับขึ้นรูปฆ้องเล็กด้วยแม่พิมพ์เดี่ยว</t>
  </si>
  <si>
    <t>นายกุลชาติ จุลเพ็ญ</t>
  </si>
  <si>
    <t>สำนักงานปลัดกระทรวงวิทยาศาสตร์และเทคโนโลยี</t>
  </si>
  <si>
    <t>เครื่องรีดและกรีดเส้นผักตบชวาอัตโนมัติสำหรับงานหัตถกรรม</t>
  </si>
  <si>
    <t>นายกระวี ตรีอำนรรค</t>
  </si>
  <si>
    <t>การพัฒนายางธรรมชาติที่มีความต้านทานต่อการติดไฟสูง</t>
  </si>
  <si>
    <t>ดร.ฉันท์ทิพ สกุลเขมฤทัย</t>
  </si>
  <si>
    <t>สำนักงานคณะกรรมการวิจัยแห่งชาติ</t>
  </si>
  <si>
    <t>การศึกษาและพัฒนาเส้นใยมีสีด้วยการให้สีแบบหลอมเหลว</t>
  </si>
  <si>
    <t>อาจารย์นที ศรีสวัสดิ์</t>
  </si>
  <si>
    <t>การพัฒนาเทคโนโลยีการผลิตพลาสติกย่อยสลายได้พอลิแลกติกแอซิดที่มีคุณภาพสูงในประเทศไทย</t>
  </si>
  <si>
    <t>นางสาวสุมนมาลย์ เนียมหลาง</t>
  </si>
  <si>
    <t>โครงการวิจัยขนาดเล็กเรื่องยางพารา คณะวิศวกรรมศาสตร์ มหาวิทยาลัยเทคโนโลยีราชมงคลธัญบุรี</t>
  </si>
  <si>
    <t>นายอำนวย เรืองวารี</t>
  </si>
  <si>
    <t>สำนักงานกองทุนสนับสนุนการวิจัยฝ่ายอุตสาหกรรม</t>
  </si>
  <si>
    <t>โครงการวิจัยขนาดเล็กเรื่องยางพารา คณะวิศวกรรมศาสตร์ มหาวิทยาลัยเทคโนโลยีราชมงคลธัญบุรี (2)</t>
  </si>
  <si>
    <t>นายประชุม คำพุต</t>
  </si>
  <si>
    <t>เรืออัตโนมัติที่ขับเคลื่อนโดย podded propulsion ตามเส้รทางที่กำหนด เพื่อเก็บตัวอย่างน้ำและวิเคราะห์คุณภาพน้ำ</t>
  </si>
  <si>
    <t>ดร.ปรัชญา เปรมปราณีรัชต์</t>
  </si>
  <si>
    <t>การเตรียมซีเรียบริสุทธิ์และซีเรียที่เจือด้วยพาลาเดียมจากการสลายตัวทางความร้อนของสารประกอบโลหะเชิงซ้อนเพื่อใช้เป็นตัวเร่งปฎิกิริยาในปฎิกิริยาสตีมรีฟอร์มมิงของมีเทนสำหรับผลิตแก็สไฮโดรเจน</t>
  </si>
  <si>
    <t>ดร.ฉัตรชัย วีระนิติสกุล</t>
  </si>
  <si>
    <t>สำนักงานกองทุนสนับสนุนการวิจัย</t>
  </si>
  <si>
    <t>การพัฒนาสมบัติทางกลของยางคอมโพสิตในรูปลาเท็กข์จากน้ำยางโปรตีนต่ำ</t>
  </si>
  <si>
    <t>นางสาววารุณี อริยวิริยะนันท์</t>
  </si>
  <si>
    <t>การเตรียมโดยวิธีไฮโดรเทอร์มอลและสมบัติการเร่งปฎิกิริยาโดยใช้แสงในช่วงคลื่นแสงที่สายตามองเห็นของท่อนาโนจากแร่อิลเมไนท์ของไทย</t>
  </si>
  <si>
    <t>ดร.สรพงษ์ ภวสุปรีย์</t>
  </si>
  <si>
    <t>จำนวนเงินวิจัยได้รับจัดสรรตามสัดส่วน</t>
  </si>
  <si>
    <t>2ปี</t>
  </si>
  <si>
    <t xml:space="preserve">1.6 ปี </t>
  </si>
  <si>
    <t>รวมเงินวิจัยภายในคณะวิทยาศาสตร์และเทคโนโลยี</t>
  </si>
  <si>
    <t xml:space="preserve">การอบแห้งเนื้อผลลำไย ลิ้นจี่และเงาะด้วยไมโครเวฟร่วมกับอินฟราเรด </t>
  </si>
  <si>
    <t>การทดสอบเบื้องต้นในการใช้เครื่องไมโครเวฟแบบต่อเนื่องในการทำสุกและลดความชื้นอาหารกุ้ง</t>
  </si>
  <si>
    <t>การท่องเที่ยวเชิงสร้างสรรค์ : กรณีศึกษาตามแนวพื้นที่ชายฝั่งตอนใต้ จากประเทศไทยไปราชอาณาจักรกัมพูชาและสาธารณรัฐสังคมนิยมเวียดนาม</t>
  </si>
  <si>
    <t>แผนการตลาดเพื่อส่งเสริมคุณค่าครัวไทยสู่ตลาดอาเซี่ยน : กรณีศึกษาประเทศไทย, สาธารณรัฐประชาธิปไตยประชาชนลาวและราชอาณาจักรกัมพูชา</t>
  </si>
  <si>
    <t>การสร้างมูลค่าเพิ่มให้กับตราโดยการบูรณาการรายการอาหารท้องถิ่นไทย และการส่งเสริมการตลาดของภัตตาคาร/ร้านอาหารสำหรับนักท่องเที่ยว : กรณีศึกษาพัทยา จังหวัดชลบุรี</t>
  </si>
  <si>
    <t>การวิจัยและพัฒนาผลิตภัณฑ์เคหะสิ่งทอและผืนผ้าด้วยเทคโนโลยีฟอกย้อมตกแต่งสำเร็จ</t>
  </si>
  <si>
    <t>สถาบันพัฒนาอุตสาหกรรมสิ่งทอ</t>
  </si>
  <si>
    <t xml:space="preserve">โครงการ 150 ปี ตลาดหมื่นหาญบ้านปากบาง เพื่อวิเคราะห์ข้อมูลเพทาอจัดทำแผนพื้นฟูและพัฒนาที่ยังยืน และแนวทางกายภาพชุมชนให้เป็นสถานที่ท่องเที่ยวเชิงประวัติศาสตร์ </t>
  </si>
  <si>
    <t>นายณัฎฐกฤษฏ์  ศุภกรพินธคุปต์</t>
  </si>
  <si>
    <t>อำเภอพรหมบุรี จังหวัดสิงห์บุรี</t>
  </si>
  <si>
    <t>จัดทำแผนพัฒนาที่อยู่อาศัยและแผนป้องกันแก้ไขปัญาชุมชนแออัด ปีงบประมาณ 2555 จังหวัดพังงา</t>
  </si>
  <si>
    <t>การเคหะแห่งชาติ</t>
  </si>
  <si>
    <t>ผศ.ธีรวัลย์  วรรธโนทัย</t>
  </si>
  <si>
    <t>โครงการวิจัยเชิงปฏิบัติการแบบมีส่วนร่วมเพื่อสร้างกำลังใจในสังคมเรือนจำ</t>
  </si>
  <si>
    <t>สำนักงานปลัดกระทรวงยุติธรรม</t>
  </si>
  <si>
    <t xml:space="preserve"> 160,000 (100%)</t>
  </si>
  <si>
    <t xml:space="preserve"> 250,000  (100%)</t>
  </si>
  <si>
    <t xml:space="preserve">  700,000 (100%)</t>
  </si>
  <si>
    <t xml:space="preserve">    3,864,000    (30% )</t>
  </si>
  <si>
    <t xml:space="preserve">      390,000     (50%)</t>
  </si>
  <si>
    <t>365,000  (100%)</t>
  </si>
  <si>
    <r>
      <t xml:space="preserve">    </t>
    </r>
    <r>
      <rPr>
        <sz val="14"/>
        <color indexed="8"/>
        <rFont val="TH SarabunPSK"/>
        <family val="2"/>
      </rPr>
      <t xml:space="preserve"> 500,000    (100%)</t>
    </r>
  </si>
  <si>
    <t xml:space="preserve">       462,000       (20%)</t>
  </si>
  <si>
    <t>สำนักงานพัฒนาเศรษฐกิจ</t>
  </si>
  <si>
    <t>จากฐานชีวภาพ</t>
  </si>
  <si>
    <t>รวมเงินวิจัยภายในวิทยาลัยการแพทย์แผนไทย</t>
  </si>
  <si>
    <t>แห่งชาติ</t>
  </si>
  <si>
    <t xml:space="preserve">รายละเอียดแหล่งทุนวิจัย </t>
  </si>
  <si>
    <t>การพัฒนามาตรฐานการบริหารจัดการการเรียนการสอนที่บูรณาการการเรียนรู้กับการทำงาน (Work-integrated Learning:WIL)</t>
  </si>
  <si>
    <t>โครงการพัฒนามาตรฐานอาชีพกลุ่มอุตสาหกรรมการผลิตและกลุ่มอุตสาหกรรมบริการเพื่อสถาบันคุณวุติวิชาชีพ</t>
  </si>
  <si>
    <t>หัวเชื้อราปฏิปักษ์อัดเม็ด Trichoderma และ  การใช้ประโยชน์แบบยั่งยืน</t>
  </si>
  <si>
    <t>การพัฒนาฟิล์มบางของ WO3/BiVO4 โดยใช้อนุภาคระดับนาโนเมตรของเงิน สำหรับทำน้ำให้บริสุทธิ์ด้วยเทคนิคโฟโตอิเล็กโตรเคมิคอล</t>
  </si>
  <si>
    <t>1.7 ปี</t>
  </si>
  <si>
    <t>9 เดือน</t>
  </si>
  <si>
    <t>10 เดือน</t>
  </si>
  <si>
    <t>8 เดือน</t>
  </si>
  <si>
    <t>ดร.สิงโต  สกุลเขมฤทัย</t>
  </si>
  <si>
    <t>/3/1955</t>
  </si>
  <si>
    <t>รวมเงินวิจัยภายนอกมหาวิทยาลัยเทคโนโลยีราชมงคลธัญบุรี</t>
  </si>
  <si>
    <t>สถาพร ทองวิก</t>
  </si>
  <si>
    <t xml:space="preserve">นิติ วิทยาวิโรจน์              </t>
  </si>
  <si>
    <t xml:space="preserve">วรพันธ์  สาระสุรีย์ภรณ์      </t>
  </si>
  <si>
    <t xml:space="preserve">ธวัชชัย  มัธนัง   </t>
  </si>
  <si>
    <t xml:space="preserve">พงศ์พิชญ์ ด่วนภูษา                                                                   </t>
  </si>
  <si>
    <t>อาภรณ์  เวียงสงค์</t>
  </si>
  <si>
    <t>สุเมธ   ชวนชอบ</t>
  </si>
  <si>
    <t xml:space="preserve">35%
       </t>
  </si>
  <si>
    <t xml:space="preserve">ดร.ฉันท์ทิพ สกุลเขมฤทัย         </t>
  </si>
  <si>
    <t xml:space="preserve">ดร.สิงห์โต สกุลเขมฤทัย      </t>
  </si>
  <si>
    <t>สำนักงานคณะกรรมการวิจัย (วช.)</t>
  </si>
  <si>
    <t>2 ปี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</si>
</sst>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(* #,##0_);_(* \(#,##0\);_(* &quot;-&quot;??_);_(@_)"/>
    <numFmt numFmtId="205" formatCode="0.000"/>
    <numFmt numFmtId="206" formatCode="B1d\-mmm\-yy"/>
    <numFmt numFmtId="207" formatCode="#,##0.0"/>
    <numFmt numFmtId="208" formatCode="mmm\-yyyy"/>
    <numFmt numFmtId="209" formatCode="[$-41E]d\ mmmm\ yyyy"/>
    <numFmt numFmtId="210" formatCode="[$-107041E]d\ mmm\ yy;@"/>
    <numFmt numFmtId="211" formatCode="[$-101041E]d\ mmm\ yy;@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.8"/>
      <color indexed="20"/>
      <name val="Tahoma"/>
      <family val="2"/>
    </font>
    <font>
      <u val="single"/>
      <sz val="10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TH SarabunPSK"/>
      <family val="2"/>
    </font>
    <font>
      <sz val="11"/>
      <color theme="0"/>
      <name val="Calibri"/>
      <family val="2"/>
    </font>
    <font>
      <u val="single"/>
      <sz val="10.8"/>
      <color theme="11"/>
      <name val="Tahoma"/>
      <family val="2"/>
    </font>
    <font>
      <u val="single"/>
      <sz val="10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u val="single"/>
      <sz val="14"/>
      <color theme="1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194" fontId="4" fillId="0" borderId="10" xfId="43" applyFont="1" applyBorder="1" applyAlignment="1">
      <alignment horizontal="right" vertical="center" wrapText="1"/>
    </xf>
    <xf numFmtId="0" fontId="45" fillId="0" borderId="0" xfId="0" applyFont="1" applyFill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45" fillId="0" borderId="10" xfId="0" applyNumberFormat="1" applyFont="1" applyBorder="1" applyAlignment="1">
      <alignment horizontal="center" vertical="top" wrapText="1"/>
    </xf>
    <xf numFmtId="9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194" fontId="45" fillId="0" borderId="10" xfId="43" applyFont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194" fontId="3" fillId="33" borderId="15" xfId="43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94" fontId="3" fillId="0" borderId="10" xfId="43" applyFont="1" applyFill="1" applyBorder="1" applyAlignment="1">
      <alignment horizontal="center" vertical="top" wrapText="1"/>
    </xf>
    <xf numFmtId="3" fontId="3" fillId="0" borderId="10" xfId="43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45" fillId="0" borderId="0" xfId="0" applyFont="1" applyFill="1" applyAlignment="1">
      <alignment vertical="top"/>
    </xf>
    <xf numFmtId="9" fontId="45" fillId="0" borderId="11" xfId="0" applyNumberFormat="1" applyFont="1" applyFill="1" applyBorder="1" applyAlignment="1">
      <alignment horizontal="center" vertical="top" wrapText="1"/>
    </xf>
    <xf numFmtId="15" fontId="45" fillId="0" borderId="11" xfId="0" applyNumberFormat="1" applyFont="1" applyFill="1" applyBorder="1" applyAlignment="1">
      <alignment horizontal="center" vertical="top" wrapText="1"/>
    </xf>
    <xf numFmtId="194" fontId="45" fillId="0" borderId="11" xfId="43" applyFont="1" applyFill="1" applyBorder="1" applyAlignment="1">
      <alignment horizontal="center" vertical="top" wrapText="1"/>
    </xf>
    <xf numFmtId="9" fontId="45" fillId="0" borderId="13" xfId="0" applyNumberFormat="1" applyFont="1" applyFill="1" applyBorder="1" applyAlignment="1">
      <alignment horizontal="center" vertical="top" wrapText="1"/>
    </xf>
    <xf numFmtId="194" fontId="45" fillId="0" borderId="13" xfId="43" applyFont="1" applyFill="1" applyBorder="1" applyAlignment="1">
      <alignment vertical="top" wrapText="1"/>
    </xf>
    <xf numFmtId="194" fontId="45" fillId="0" borderId="12" xfId="43" applyFont="1" applyFill="1" applyBorder="1" applyAlignment="1">
      <alignment vertical="top" wrapText="1"/>
    </xf>
    <xf numFmtId="16" fontId="45" fillId="0" borderId="11" xfId="0" applyNumberFormat="1" applyFont="1" applyFill="1" applyBorder="1" applyAlignment="1">
      <alignment horizontal="center" vertical="top" wrapText="1"/>
    </xf>
    <xf numFmtId="9" fontId="45" fillId="0" borderId="12" xfId="0" applyNumberFormat="1" applyFont="1" applyFill="1" applyBorder="1" applyAlignment="1">
      <alignment horizontal="center" vertical="top" wrapText="1"/>
    </xf>
    <xf numFmtId="15" fontId="4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194" fontId="5" fillId="0" borderId="10" xfId="43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 shrinkToFit="1"/>
    </xf>
    <xf numFmtId="194" fontId="5" fillId="0" borderId="10" xfId="43" applyFont="1" applyBorder="1" applyAlignment="1">
      <alignment horizontal="center" vertical="top"/>
    </xf>
    <xf numFmtId="3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top"/>
    </xf>
    <xf numFmtId="194" fontId="45" fillId="0" borderId="0" xfId="43" applyFont="1" applyFill="1" applyAlignment="1">
      <alignment horizontal="center" vertical="top"/>
    </xf>
    <xf numFmtId="3" fontId="3" fillId="0" borderId="10" xfId="0" applyNumberFormat="1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194" fontId="45" fillId="0" borderId="10" xfId="43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194" fontId="45" fillId="0" borderId="13" xfId="43" applyFont="1" applyFill="1" applyBorder="1" applyAlignment="1">
      <alignment horizontal="center" vertical="top" wrapText="1"/>
    </xf>
    <xf numFmtId="194" fontId="45" fillId="0" borderId="0" xfId="43" applyFont="1" applyFill="1" applyAlignment="1">
      <alignment vertical="top"/>
    </xf>
    <xf numFmtId="194" fontId="47" fillId="0" borderId="10" xfId="43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194" fontId="47" fillId="35" borderId="14" xfId="43" applyFont="1" applyFill="1" applyBorder="1" applyAlignment="1">
      <alignment horizontal="center" vertical="top" wrapText="1"/>
    </xf>
    <xf numFmtId="0" fontId="47" fillId="35" borderId="14" xfId="0" applyFont="1" applyFill="1" applyBorder="1" applyAlignment="1">
      <alignment horizontal="center" vertical="top" wrapText="1"/>
    </xf>
    <xf numFmtId="194" fontId="47" fillId="0" borderId="10" xfId="43" applyFont="1" applyFill="1" applyBorder="1" applyAlignment="1">
      <alignment horizontal="center" vertical="top"/>
    </xf>
    <xf numFmtId="194" fontId="6" fillId="0" borderId="10" xfId="43" applyFont="1" applyFill="1" applyBorder="1" applyAlignment="1">
      <alignment horizontal="center" vertical="top" wrapText="1"/>
    </xf>
    <xf numFmtId="194" fontId="6" fillId="0" borderId="10" xfId="43" applyFont="1" applyBorder="1" applyAlignment="1">
      <alignment vertical="top" wrapText="1"/>
    </xf>
    <xf numFmtId="15" fontId="5" fillId="33" borderId="10" xfId="0" applyNumberFormat="1" applyFont="1" applyFill="1" applyBorder="1" applyAlignment="1">
      <alignment horizontal="right" vertical="top"/>
    </xf>
    <xf numFmtId="15" fontId="3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 wrapText="1"/>
    </xf>
    <xf numFmtId="15" fontId="45" fillId="0" borderId="11" xfId="0" applyNumberFormat="1" applyFont="1" applyFill="1" applyBorder="1" applyAlignment="1">
      <alignment horizontal="right" vertical="top" wrapText="1"/>
    </xf>
    <xf numFmtId="0" fontId="45" fillId="0" borderId="13" xfId="0" applyFont="1" applyFill="1" applyBorder="1" applyAlignment="1">
      <alignment horizontal="right" vertical="top" wrapText="1"/>
    </xf>
    <xf numFmtId="15" fontId="45" fillId="0" borderId="13" xfId="0" applyNumberFormat="1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vertical="top" wrapText="1"/>
    </xf>
    <xf numFmtId="15" fontId="45" fillId="0" borderId="10" xfId="0" applyNumberFormat="1" applyFont="1" applyFill="1" applyBorder="1" applyAlignment="1">
      <alignment horizontal="right" vertical="top" wrapText="1"/>
    </xf>
    <xf numFmtId="15" fontId="45" fillId="0" borderId="10" xfId="0" applyNumberFormat="1" applyFont="1" applyFill="1" applyBorder="1" applyAlignment="1">
      <alignment horizontal="right" vertical="top"/>
    </xf>
    <xf numFmtId="17" fontId="45" fillId="0" borderId="11" xfId="0" applyNumberFormat="1" applyFont="1" applyFill="1" applyBorder="1" applyAlignment="1">
      <alignment horizontal="right" vertical="top" wrapText="1"/>
    </xf>
    <xf numFmtId="17" fontId="45" fillId="0" borderId="13" xfId="0" applyNumberFormat="1" applyFont="1" applyFill="1" applyBorder="1" applyAlignment="1">
      <alignment horizontal="right" vertical="top" wrapText="1"/>
    </xf>
    <xf numFmtId="0" fontId="45" fillId="0" borderId="0" xfId="0" applyFont="1" applyFill="1" applyAlignment="1">
      <alignment horizontal="right" vertical="top"/>
    </xf>
    <xf numFmtId="0" fontId="48" fillId="0" borderId="11" xfId="34" applyFont="1" applyFill="1" applyBorder="1" applyAlignment="1" applyProtection="1">
      <alignment horizontal="left" vertical="top" wrapText="1"/>
      <protection/>
    </xf>
    <xf numFmtId="0" fontId="48" fillId="0" borderId="10" xfId="34" applyFont="1" applyFill="1" applyBorder="1" applyAlignment="1" applyProtection="1">
      <alignment horizontal="left" vertical="top" wrapText="1"/>
      <protection/>
    </xf>
    <xf numFmtId="0" fontId="48" fillId="0" borderId="10" xfId="34" applyFont="1" applyFill="1" applyBorder="1" applyAlignment="1" applyProtection="1">
      <alignment vertical="top" wrapText="1"/>
      <protection/>
    </xf>
    <xf numFmtId="0" fontId="48" fillId="0" borderId="10" xfId="34" applyFont="1" applyBorder="1" applyAlignment="1" applyProtection="1">
      <alignment vertical="top" wrapText="1"/>
      <protection/>
    </xf>
    <xf numFmtId="0" fontId="48" fillId="0" borderId="10" xfId="34" applyFont="1" applyBorder="1" applyAlignment="1" applyProtection="1">
      <alignment horizontal="left" vertical="top" wrapText="1"/>
      <protection/>
    </xf>
    <xf numFmtId="0" fontId="48" fillId="0" borderId="11" xfId="34" applyFont="1" applyFill="1" applyBorder="1" applyAlignment="1" applyProtection="1">
      <alignment vertical="top" wrapText="1"/>
      <protection/>
    </xf>
    <xf numFmtId="0" fontId="45" fillId="0" borderId="13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15" fontId="45" fillId="0" borderId="13" xfId="0" applyNumberFormat="1" applyFont="1" applyFill="1" applyBorder="1" applyAlignment="1">
      <alignment horizontal="center" vertical="top" wrapText="1"/>
    </xf>
    <xf numFmtId="15" fontId="45" fillId="0" borderId="10" xfId="0" applyNumberFormat="1" applyFont="1" applyBorder="1" applyAlignment="1">
      <alignment horizontal="right" vertical="top" wrapText="1"/>
    </xf>
    <xf numFmtId="0" fontId="47" fillId="0" borderId="0" xfId="0" applyFont="1" applyFill="1" applyAlignment="1">
      <alignment horizontal="center" vertical="top" wrapText="1"/>
    </xf>
    <xf numFmtId="0" fontId="48" fillId="0" borderId="11" xfId="34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9" fontId="45" fillId="0" borderId="11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9" fontId="45" fillId="0" borderId="12" xfId="0" applyNumberFormat="1" applyFont="1" applyBorder="1" applyAlignment="1">
      <alignment horizontal="center" vertical="top" wrapText="1"/>
    </xf>
    <xf numFmtId="9" fontId="5" fillId="0" borderId="11" xfId="0" applyNumberFormat="1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9" fontId="3" fillId="0" borderId="13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9" fontId="3" fillId="0" borderId="12" xfId="0" applyNumberFormat="1" applyFont="1" applyFill="1" applyBorder="1" applyAlignment="1">
      <alignment horizontal="center" vertical="top" wrapText="1"/>
    </xf>
    <xf numFmtId="194" fontId="45" fillId="0" borderId="10" xfId="43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9" fontId="5" fillId="0" borderId="13" xfId="0" applyNumberFormat="1" applyFont="1" applyFill="1" applyBorder="1" applyAlignment="1">
      <alignment vertical="top" wrapText="1"/>
    </xf>
    <xf numFmtId="0" fontId="48" fillId="0" borderId="11" xfId="34" applyFont="1" applyBorder="1" applyAlignment="1" applyProtection="1">
      <alignment horizontal="left" vertical="top" wrapText="1"/>
      <protection/>
    </xf>
    <xf numFmtId="0" fontId="48" fillId="0" borderId="13" xfId="34" applyFont="1" applyBorder="1" applyAlignment="1" applyProtection="1">
      <alignment horizontal="left" vertical="top" wrapText="1"/>
      <protection/>
    </xf>
    <xf numFmtId="0" fontId="48" fillId="0" borderId="12" xfId="34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94" fontId="5" fillId="0" borderId="11" xfId="43" applyFont="1" applyBorder="1" applyAlignment="1">
      <alignment horizontal="center" vertical="top" wrapText="1"/>
    </xf>
    <xf numFmtId="194" fontId="5" fillId="0" borderId="13" xfId="43" applyFont="1" applyBorder="1" applyAlignment="1">
      <alignment horizontal="center" vertical="top" wrapText="1"/>
    </xf>
    <xf numFmtId="194" fontId="5" fillId="0" borderId="12" xfId="43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8" fillId="0" borderId="13" xfId="34" applyFont="1" applyFill="1" applyBorder="1" applyAlignment="1" applyProtection="1">
      <alignment horizontal="left" vertical="top" wrapText="1"/>
      <protection/>
    </xf>
    <xf numFmtId="0" fontId="48" fillId="0" borderId="12" xfId="34" applyFont="1" applyFill="1" applyBorder="1" applyAlignment="1" applyProtection="1">
      <alignment horizontal="left" vertical="top" wrapText="1"/>
      <protection/>
    </xf>
    <xf numFmtId="0" fontId="45" fillId="0" borderId="13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15" fontId="45" fillId="0" borderId="13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7" fillId="35" borderId="10" xfId="0" applyFont="1" applyFill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194" fontId="45" fillId="0" borderId="11" xfId="43" applyFont="1" applyBorder="1" applyAlignment="1">
      <alignment horizontal="center" vertical="top" wrapText="1"/>
    </xf>
    <xf numFmtId="194" fontId="45" fillId="0" borderId="12" xfId="43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right" wrapText="1"/>
    </xf>
    <xf numFmtId="0" fontId="45" fillId="0" borderId="14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8" fillId="0" borderId="11" xfId="34" applyFont="1" applyFill="1" applyBorder="1" applyAlignment="1" applyProtection="1">
      <alignment horizontal="left" vertical="top" wrapText="1"/>
      <protection/>
    </xf>
    <xf numFmtId="0" fontId="47" fillId="35" borderId="18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35" borderId="19" xfId="0" applyFont="1" applyFill="1" applyBorder="1" applyAlignment="1">
      <alignment horizontal="left" vertical="top"/>
    </xf>
    <xf numFmtId="0" fontId="47" fillId="36" borderId="14" xfId="0" applyFont="1" applyFill="1" applyBorder="1" applyAlignment="1">
      <alignment horizontal="left" vertical="top"/>
    </xf>
    <xf numFmtId="0" fontId="47" fillId="36" borderId="16" xfId="0" applyFont="1" applyFill="1" applyBorder="1" applyAlignment="1">
      <alignment horizontal="left" vertical="top"/>
    </xf>
    <xf numFmtId="0" fontId="47" fillId="36" borderId="17" xfId="0" applyFont="1" applyFill="1" applyBorder="1" applyAlignment="1">
      <alignment horizontal="left" vertical="top"/>
    </xf>
    <xf numFmtId="0" fontId="45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15" fontId="45" fillId="0" borderId="11" xfId="0" applyNumberFormat="1" applyFont="1" applyFill="1" applyBorder="1" applyAlignment="1">
      <alignment horizontal="right" vertical="top" wrapText="1"/>
    </xf>
    <xf numFmtId="15" fontId="45" fillId="0" borderId="12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10" xfId="35"/>
    <cellStyle name="Normal 2" xfId="36"/>
    <cellStyle name="Normal 4" xfId="37"/>
    <cellStyle name="Normal 7" xfId="38"/>
    <cellStyle name="Normal 9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.rmutt.ac.th/?wpfb_dl=843" TargetMode="External" /><Relationship Id="rId2" Type="http://schemas.openxmlformats.org/officeDocument/2006/relationships/hyperlink" Target="http://www.sar.rmutt.ac.th/?wpfb_dl=844" TargetMode="External" /><Relationship Id="rId3" Type="http://schemas.openxmlformats.org/officeDocument/2006/relationships/hyperlink" Target="http://www.sar.rmutt.ac.th/?wpfb_dl=845" TargetMode="External" /><Relationship Id="rId4" Type="http://schemas.openxmlformats.org/officeDocument/2006/relationships/hyperlink" Target="http://www.sar.rmutt.ac.th/?wpfb_dl=846" TargetMode="External" /><Relationship Id="rId5" Type="http://schemas.openxmlformats.org/officeDocument/2006/relationships/hyperlink" Target="http://www.sar.rmutt.ac.th/?wpfb_dl=847" TargetMode="External" /><Relationship Id="rId6" Type="http://schemas.openxmlformats.org/officeDocument/2006/relationships/hyperlink" Target="http://www.sar.rmutt.ac.th/?wpfb_dl=848" TargetMode="External" /><Relationship Id="rId7" Type="http://schemas.openxmlformats.org/officeDocument/2006/relationships/hyperlink" Target="http://www.sar.rmutt.ac.th/?wpfb_dl=849" TargetMode="External" /><Relationship Id="rId8" Type="http://schemas.openxmlformats.org/officeDocument/2006/relationships/hyperlink" Target="http://www.sar.rmutt.ac.th/?wpfb_dl=850" TargetMode="External" /><Relationship Id="rId9" Type="http://schemas.openxmlformats.org/officeDocument/2006/relationships/hyperlink" Target="http://www.sar.rmutt.ac.th/?wpfb_dl=851" TargetMode="External" /><Relationship Id="rId10" Type="http://schemas.openxmlformats.org/officeDocument/2006/relationships/hyperlink" Target="http://www.sar.rmutt.ac.th/?wpfb_dl=852" TargetMode="External" /><Relationship Id="rId11" Type="http://schemas.openxmlformats.org/officeDocument/2006/relationships/hyperlink" Target="http://www.sar.rmutt.ac.th/?wpfb_dl=853" TargetMode="External" /><Relationship Id="rId12" Type="http://schemas.openxmlformats.org/officeDocument/2006/relationships/hyperlink" Target="http://www.sar.rmutt.ac.th/?wpfb_dl=854" TargetMode="External" /><Relationship Id="rId13" Type="http://schemas.openxmlformats.org/officeDocument/2006/relationships/hyperlink" Target="http://www.sar.rmutt.ac.th/?wpfb_dl=855" TargetMode="External" /><Relationship Id="rId14" Type="http://schemas.openxmlformats.org/officeDocument/2006/relationships/hyperlink" Target="http://www.sar.rmutt.ac.th/?wpfb_dl=855" TargetMode="External" /><Relationship Id="rId15" Type="http://schemas.openxmlformats.org/officeDocument/2006/relationships/hyperlink" Target="http://www.sar.rmutt.ac.th/?wpfb_dl=873" TargetMode="External" /><Relationship Id="rId16" Type="http://schemas.openxmlformats.org/officeDocument/2006/relationships/hyperlink" Target="http://www.sar.rmutt.ac.th/?wpfb_dl=872" TargetMode="External" /><Relationship Id="rId17" Type="http://schemas.openxmlformats.org/officeDocument/2006/relationships/hyperlink" Target="http://www.sar.rmutt.ac.th/?wpfb_dl=871" TargetMode="External" /><Relationship Id="rId18" Type="http://schemas.openxmlformats.org/officeDocument/2006/relationships/hyperlink" Target="http://www.sar.rmutt.ac.th/?wpfb_dl=870" TargetMode="External" /><Relationship Id="rId19" Type="http://schemas.openxmlformats.org/officeDocument/2006/relationships/hyperlink" Target="http://www.sar.rmutt.ac.th/?wpfb_dl=869" TargetMode="External" /><Relationship Id="rId20" Type="http://schemas.openxmlformats.org/officeDocument/2006/relationships/hyperlink" Target="http://www.sar.rmutt.ac.th/?wpfb_dl=868" TargetMode="External" /><Relationship Id="rId21" Type="http://schemas.openxmlformats.org/officeDocument/2006/relationships/hyperlink" Target="http://www.sar.rmutt.ac.th/?wpfb_dl=867" TargetMode="External" /><Relationship Id="rId22" Type="http://schemas.openxmlformats.org/officeDocument/2006/relationships/hyperlink" Target="http://www.sar.rmutt.ac.th/?wpfb_dl=866" TargetMode="External" /><Relationship Id="rId23" Type="http://schemas.openxmlformats.org/officeDocument/2006/relationships/hyperlink" Target="http://www.sar.rmutt.ac.th/?wpfb_dl=865" TargetMode="External" /><Relationship Id="rId24" Type="http://schemas.openxmlformats.org/officeDocument/2006/relationships/hyperlink" Target="http://www.sar.rmutt.ac.th/?wpfb_dl=864" TargetMode="External" /><Relationship Id="rId25" Type="http://schemas.openxmlformats.org/officeDocument/2006/relationships/hyperlink" Target="http://www.sar.rmutt.ac.th/?wpfb_dl=863" TargetMode="External" /><Relationship Id="rId26" Type="http://schemas.openxmlformats.org/officeDocument/2006/relationships/hyperlink" Target="http://www.sar.rmutt.ac.th/?wpfb_dl=862" TargetMode="External" /><Relationship Id="rId27" Type="http://schemas.openxmlformats.org/officeDocument/2006/relationships/hyperlink" Target="http://www.sar.rmutt.ac.th/?wpfb_dl=861" TargetMode="External" /><Relationship Id="rId28" Type="http://schemas.openxmlformats.org/officeDocument/2006/relationships/hyperlink" Target="http://www.sar.rmutt.ac.th/?wpfb_dl=860" TargetMode="External" /><Relationship Id="rId29" Type="http://schemas.openxmlformats.org/officeDocument/2006/relationships/hyperlink" Target="http://www.sar.rmutt.ac.th/?wpfb_dl=858" TargetMode="External" /><Relationship Id="rId30" Type="http://schemas.openxmlformats.org/officeDocument/2006/relationships/hyperlink" Target="http://www.sar.rmutt.ac.th/?wpfb_dl=857" TargetMode="External" /><Relationship Id="rId31" Type="http://schemas.openxmlformats.org/officeDocument/2006/relationships/hyperlink" Target="http://www.sar.rmutt.ac.th/?wpfb_dl=859" TargetMode="External" /><Relationship Id="rId32" Type="http://schemas.openxmlformats.org/officeDocument/2006/relationships/hyperlink" Target="http://www.sar.rmutt.ac.th/?wpfb_dl=894" TargetMode="External" /><Relationship Id="rId33" Type="http://schemas.openxmlformats.org/officeDocument/2006/relationships/hyperlink" Target="http://www.sar.rmutt.ac.th/?wpfb_dl=847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7">
      <selection activeCell="C7" sqref="C7"/>
    </sheetView>
  </sheetViews>
  <sheetFormatPr defaultColWidth="9.140625" defaultRowHeight="15"/>
  <cols>
    <col min="1" max="1" width="5.28125" style="51" customWidth="1"/>
    <col min="2" max="2" width="29.7109375" style="35" customWidth="1"/>
    <col min="3" max="3" width="21.140625" style="35" customWidth="1"/>
    <col min="4" max="4" width="7.421875" style="35" customWidth="1"/>
    <col min="5" max="5" width="12.140625" style="51" customWidth="1"/>
    <col min="6" max="6" width="13.57421875" style="51" customWidth="1"/>
    <col min="7" max="7" width="15.140625" style="52" customWidth="1"/>
    <col min="8" max="8" width="17.28125" style="35" customWidth="1"/>
    <col min="9" max="9" width="11.28125" style="77" customWidth="1"/>
    <col min="10" max="16384" width="9.00390625" style="35" customWidth="1"/>
  </cols>
  <sheetData>
    <row r="1" spans="1:9" s="32" customFormat="1" ht="18.75">
      <c r="A1" s="150" t="s">
        <v>78</v>
      </c>
      <c r="B1" s="150"/>
      <c r="C1" s="150"/>
      <c r="D1" s="150"/>
      <c r="E1" s="150"/>
      <c r="F1" s="150"/>
      <c r="G1" s="150"/>
      <c r="H1" s="150"/>
      <c r="I1" s="150"/>
    </row>
    <row r="2" spans="1:9" s="32" customFormat="1" ht="18.75">
      <c r="A2" s="151" t="s">
        <v>27</v>
      </c>
      <c r="B2" s="151"/>
      <c r="C2" s="151"/>
      <c r="D2" s="151"/>
      <c r="E2" s="151"/>
      <c r="F2" s="151"/>
      <c r="G2" s="151"/>
      <c r="H2" s="151"/>
      <c r="I2" s="151"/>
    </row>
    <row r="3" spans="1:9" s="88" customFormat="1" ht="37.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6</v>
      </c>
      <c r="G3" s="61" t="s">
        <v>105</v>
      </c>
      <c r="H3" s="62" t="s">
        <v>136</v>
      </c>
      <c r="I3" s="60" t="s">
        <v>5</v>
      </c>
    </row>
    <row r="4" spans="1:9" s="33" customFormat="1" ht="18.75">
      <c r="A4" s="153" t="s">
        <v>38</v>
      </c>
      <c r="B4" s="154"/>
      <c r="C4" s="154"/>
      <c r="D4" s="154"/>
      <c r="E4" s="154"/>
      <c r="F4" s="154"/>
      <c r="G4" s="154"/>
      <c r="H4" s="154"/>
      <c r="I4" s="155"/>
    </row>
    <row r="5" spans="1:9" s="34" customFormat="1" ht="56.25">
      <c r="A5" s="15">
        <v>1</v>
      </c>
      <c r="B5" s="89" t="s">
        <v>40</v>
      </c>
      <c r="C5" s="19" t="s">
        <v>41</v>
      </c>
      <c r="D5" s="16" t="s">
        <v>42</v>
      </c>
      <c r="E5" s="17" t="s">
        <v>43</v>
      </c>
      <c r="F5" s="27" t="s">
        <v>124</v>
      </c>
      <c r="G5" s="28">
        <v>160000</v>
      </c>
      <c r="H5" s="18" t="s">
        <v>44</v>
      </c>
      <c r="I5" s="66">
        <v>239042</v>
      </c>
    </row>
    <row r="6" spans="1:9" s="34" customFormat="1" ht="56.25">
      <c r="A6" s="15">
        <v>2</v>
      </c>
      <c r="B6" s="78" t="s">
        <v>45</v>
      </c>
      <c r="C6" s="19" t="s">
        <v>46</v>
      </c>
      <c r="D6" s="16" t="s">
        <v>39</v>
      </c>
      <c r="E6" s="17" t="s">
        <v>47</v>
      </c>
      <c r="F6" s="27" t="s">
        <v>125</v>
      </c>
      <c r="G6" s="28">
        <v>250000</v>
      </c>
      <c r="H6" s="18" t="s">
        <v>48</v>
      </c>
      <c r="I6" s="66">
        <v>239108</v>
      </c>
    </row>
    <row r="7" spans="1:9" s="34" customFormat="1" ht="56.25">
      <c r="A7" s="15">
        <v>3</v>
      </c>
      <c r="B7" s="79" t="s">
        <v>139</v>
      </c>
      <c r="C7" s="19" t="s">
        <v>49</v>
      </c>
      <c r="D7" s="20" t="s">
        <v>50</v>
      </c>
      <c r="E7" s="21" t="s">
        <v>51</v>
      </c>
      <c r="F7" s="29" t="s">
        <v>126</v>
      </c>
      <c r="G7" s="30">
        <v>700000</v>
      </c>
      <c r="H7" s="21" t="s">
        <v>52</v>
      </c>
      <c r="I7" s="67">
        <v>20184</v>
      </c>
    </row>
    <row r="8" spans="1:9" s="34" customFormat="1" ht="37.5">
      <c r="A8" s="15">
        <v>4</v>
      </c>
      <c r="B8" s="80" t="s">
        <v>53</v>
      </c>
      <c r="C8" s="19" t="s">
        <v>54</v>
      </c>
      <c r="D8" s="20">
        <v>0.15</v>
      </c>
      <c r="E8" s="21" t="s">
        <v>107</v>
      </c>
      <c r="F8" s="31">
        <v>5300000</v>
      </c>
      <c r="G8" s="30">
        <v>795000</v>
      </c>
      <c r="H8" s="21" t="s">
        <v>55</v>
      </c>
      <c r="I8" s="67">
        <v>19965</v>
      </c>
    </row>
    <row r="9" spans="1:9" s="34" customFormat="1" ht="20.25" customHeight="1">
      <c r="A9" s="114">
        <v>5</v>
      </c>
      <c r="B9" s="108" t="s">
        <v>56</v>
      </c>
      <c r="C9" s="97" t="s">
        <v>152</v>
      </c>
      <c r="D9" s="98" t="s">
        <v>155</v>
      </c>
      <c r="E9" s="111" t="s">
        <v>159</v>
      </c>
      <c r="F9" s="134" t="s">
        <v>127</v>
      </c>
      <c r="G9" s="117">
        <v>1159200</v>
      </c>
      <c r="H9" s="111" t="s">
        <v>57</v>
      </c>
      <c r="I9" s="111" t="s">
        <v>58</v>
      </c>
    </row>
    <row r="10" spans="1:9" s="34" customFormat="1" ht="18.75">
      <c r="A10" s="115"/>
      <c r="B10" s="109"/>
      <c r="C10" s="99" t="s">
        <v>148</v>
      </c>
      <c r="D10" s="100">
        <v>0.2</v>
      </c>
      <c r="E10" s="112"/>
      <c r="F10" s="135"/>
      <c r="G10" s="118"/>
      <c r="H10" s="112"/>
      <c r="I10" s="112"/>
    </row>
    <row r="11" spans="1:9" s="34" customFormat="1" ht="18.75">
      <c r="A11" s="115"/>
      <c r="B11" s="109"/>
      <c r="C11" s="99" t="s">
        <v>149</v>
      </c>
      <c r="D11" s="100">
        <v>0.15</v>
      </c>
      <c r="E11" s="112"/>
      <c r="F11" s="135"/>
      <c r="G11" s="118"/>
      <c r="H11" s="112"/>
      <c r="I11" s="112"/>
    </row>
    <row r="12" spans="1:9" s="34" customFormat="1" ht="18.75">
      <c r="A12" s="115"/>
      <c r="B12" s="109"/>
      <c r="C12" s="99" t="s">
        <v>150</v>
      </c>
      <c r="D12" s="100">
        <v>0.15</v>
      </c>
      <c r="E12" s="112"/>
      <c r="F12" s="135"/>
      <c r="G12" s="118"/>
      <c r="H12" s="112"/>
      <c r="I12" s="112"/>
    </row>
    <row r="13" spans="1:9" s="34" customFormat="1" ht="18.75">
      <c r="A13" s="115"/>
      <c r="B13" s="109"/>
      <c r="C13" s="99" t="s">
        <v>151</v>
      </c>
      <c r="D13" s="100">
        <v>0.05</v>
      </c>
      <c r="E13" s="112"/>
      <c r="F13" s="135"/>
      <c r="G13" s="118"/>
      <c r="H13" s="112"/>
      <c r="I13" s="112"/>
    </row>
    <row r="14" spans="1:9" s="34" customFormat="1" ht="18.75">
      <c r="A14" s="115"/>
      <c r="B14" s="109"/>
      <c r="C14" s="99" t="s">
        <v>153</v>
      </c>
      <c r="D14" s="100">
        <v>0.05</v>
      </c>
      <c r="E14" s="112"/>
      <c r="F14" s="135"/>
      <c r="G14" s="118"/>
      <c r="H14" s="112"/>
      <c r="I14" s="112"/>
    </row>
    <row r="15" spans="1:9" s="34" customFormat="1" ht="18.75">
      <c r="A15" s="116"/>
      <c r="B15" s="110"/>
      <c r="C15" s="101" t="s">
        <v>154</v>
      </c>
      <c r="D15" s="102">
        <v>0.05</v>
      </c>
      <c r="E15" s="113"/>
      <c r="F15" s="136"/>
      <c r="G15" s="119"/>
      <c r="H15" s="113"/>
      <c r="I15" s="113"/>
    </row>
    <row r="16" spans="1:9" s="34" customFormat="1" ht="21" customHeight="1">
      <c r="A16" s="114">
        <v>6</v>
      </c>
      <c r="B16" s="108" t="s">
        <v>59</v>
      </c>
      <c r="C16" s="91" t="s">
        <v>156</v>
      </c>
      <c r="D16" s="92">
        <v>0.5</v>
      </c>
      <c r="E16" s="131" t="s">
        <v>32</v>
      </c>
      <c r="F16" s="137" t="s">
        <v>128</v>
      </c>
      <c r="G16" s="139">
        <f>390000*50/100</f>
        <v>195000</v>
      </c>
      <c r="H16" s="156" t="s">
        <v>60</v>
      </c>
      <c r="I16" s="156" t="s">
        <v>61</v>
      </c>
    </row>
    <row r="17" spans="1:9" s="34" customFormat="1" ht="18.75">
      <c r="A17" s="116"/>
      <c r="B17" s="110"/>
      <c r="C17" s="93" t="s">
        <v>157</v>
      </c>
      <c r="D17" s="94">
        <v>0.5</v>
      </c>
      <c r="E17" s="132"/>
      <c r="F17" s="138"/>
      <c r="G17" s="140"/>
      <c r="H17" s="157"/>
      <c r="I17" s="157"/>
    </row>
    <row r="18" spans="1:9" s="34" customFormat="1" ht="37.5">
      <c r="A18" s="15">
        <v>7</v>
      </c>
      <c r="B18" s="82" t="s">
        <v>62</v>
      </c>
      <c r="C18" s="3" t="s">
        <v>63</v>
      </c>
      <c r="D18" s="23">
        <v>1</v>
      </c>
      <c r="E18" s="14" t="s">
        <v>32</v>
      </c>
      <c r="F18" s="53" t="s">
        <v>129</v>
      </c>
      <c r="G18" s="26">
        <v>365000</v>
      </c>
      <c r="H18" s="24" t="s">
        <v>60</v>
      </c>
      <c r="I18" s="68" t="s">
        <v>64</v>
      </c>
    </row>
    <row r="19" spans="1:9" s="34" customFormat="1" ht="56.25">
      <c r="A19" s="21">
        <v>8</v>
      </c>
      <c r="B19" s="82" t="s">
        <v>140</v>
      </c>
      <c r="C19" s="3" t="s">
        <v>65</v>
      </c>
      <c r="D19" s="23">
        <v>1</v>
      </c>
      <c r="E19" s="14" t="s">
        <v>107</v>
      </c>
      <c r="F19" s="22" t="s">
        <v>130</v>
      </c>
      <c r="G19" s="26">
        <f>500000*12/18</f>
        <v>333333.3333333333</v>
      </c>
      <c r="H19" s="24" t="s">
        <v>66</v>
      </c>
      <c r="I19" s="87">
        <v>20237</v>
      </c>
    </row>
    <row r="20" spans="1:9" s="34" customFormat="1" ht="75">
      <c r="A20" s="15">
        <v>9</v>
      </c>
      <c r="B20" s="81" t="s">
        <v>67</v>
      </c>
      <c r="C20" s="25" t="s">
        <v>68</v>
      </c>
      <c r="D20" s="23">
        <v>0.2</v>
      </c>
      <c r="E20" s="14" t="s">
        <v>32</v>
      </c>
      <c r="F20" s="53" t="s">
        <v>131</v>
      </c>
      <c r="G20" s="26">
        <v>92400</v>
      </c>
      <c r="H20" s="24" t="s">
        <v>60</v>
      </c>
      <c r="I20" s="87">
        <v>239320</v>
      </c>
    </row>
    <row r="21" spans="1:9" s="34" customFormat="1" ht="21" customHeight="1">
      <c r="A21" s="120" t="s">
        <v>108</v>
      </c>
      <c r="B21" s="121"/>
      <c r="C21" s="121"/>
      <c r="D21" s="121"/>
      <c r="E21" s="121"/>
      <c r="F21" s="122"/>
      <c r="G21" s="64">
        <f>SUM(G5:G20)</f>
        <v>4049933.3333333335</v>
      </c>
      <c r="H21" s="160"/>
      <c r="I21" s="161"/>
    </row>
    <row r="22" spans="1:9" ht="18.75">
      <c r="A22" s="147" t="s">
        <v>7</v>
      </c>
      <c r="B22" s="147"/>
      <c r="C22" s="147"/>
      <c r="D22" s="147"/>
      <c r="E22" s="147"/>
      <c r="F22" s="147"/>
      <c r="G22" s="147"/>
      <c r="H22" s="147"/>
      <c r="I22" s="147"/>
    </row>
    <row r="23" spans="1:9" s="5" customFormat="1" ht="21.75" customHeight="1">
      <c r="A23" s="130">
        <v>10</v>
      </c>
      <c r="B23" s="146" t="s">
        <v>110</v>
      </c>
      <c r="C23" s="11" t="s">
        <v>8</v>
      </c>
      <c r="D23" s="36">
        <v>0.5</v>
      </c>
      <c r="E23" s="37">
        <v>239309</v>
      </c>
      <c r="F23" s="38">
        <v>235000</v>
      </c>
      <c r="G23" s="38">
        <v>117500</v>
      </c>
      <c r="H23" s="7" t="s">
        <v>10</v>
      </c>
      <c r="I23" s="69">
        <v>239314</v>
      </c>
    </row>
    <row r="24" spans="1:9" s="5" customFormat="1" ht="18.75">
      <c r="A24" s="127"/>
      <c r="B24" s="125"/>
      <c r="C24" s="13" t="s">
        <v>11</v>
      </c>
      <c r="D24" s="39">
        <v>0.2</v>
      </c>
      <c r="E24" s="84" t="s">
        <v>12</v>
      </c>
      <c r="F24" s="13"/>
      <c r="G24" s="40"/>
      <c r="H24" s="9" t="s">
        <v>13</v>
      </c>
      <c r="I24" s="70"/>
    </row>
    <row r="25" spans="1:9" s="5" customFormat="1" ht="18.75">
      <c r="A25" s="127"/>
      <c r="B25" s="125"/>
      <c r="C25" s="13" t="s">
        <v>14</v>
      </c>
      <c r="D25" s="39">
        <v>0.3</v>
      </c>
      <c r="E25" s="86">
        <v>239492</v>
      </c>
      <c r="F25" s="13"/>
      <c r="G25" s="40"/>
      <c r="H25" s="9" t="s">
        <v>15</v>
      </c>
      <c r="I25" s="71"/>
    </row>
    <row r="26" spans="1:9" s="5" customFormat="1" ht="18.75">
      <c r="A26" s="128"/>
      <c r="B26" s="126"/>
      <c r="C26" s="12"/>
      <c r="D26" s="12"/>
      <c r="E26" s="85"/>
      <c r="F26" s="12"/>
      <c r="G26" s="41"/>
      <c r="H26" s="8" t="s">
        <v>16</v>
      </c>
      <c r="I26" s="72"/>
    </row>
    <row r="27" spans="1:9" s="5" customFormat="1" ht="27" customHeight="1">
      <c r="A27" s="130">
        <v>11</v>
      </c>
      <c r="B27" s="146" t="s">
        <v>109</v>
      </c>
      <c r="C27" s="11" t="s">
        <v>9</v>
      </c>
      <c r="D27" s="36">
        <v>0.4</v>
      </c>
      <c r="E27" s="42">
        <v>239144</v>
      </c>
      <c r="F27" s="38">
        <v>439150</v>
      </c>
      <c r="G27" s="38">
        <v>175660</v>
      </c>
      <c r="H27" s="130" t="s">
        <v>158</v>
      </c>
      <c r="I27" s="69">
        <v>239317</v>
      </c>
    </row>
    <row r="28" spans="1:9" s="5" customFormat="1" ht="21.75" customHeight="1">
      <c r="A28" s="127"/>
      <c r="B28" s="125"/>
      <c r="C28" s="13" t="s">
        <v>8</v>
      </c>
      <c r="D28" s="39">
        <v>0.4</v>
      </c>
      <c r="E28" s="84" t="s">
        <v>18</v>
      </c>
      <c r="F28" s="13"/>
      <c r="G28" s="40"/>
      <c r="H28" s="127"/>
      <c r="I28" s="70"/>
    </row>
    <row r="29" spans="1:9" s="5" customFormat="1" ht="18.75">
      <c r="A29" s="128"/>
      <c r="B29" s="126"/>
      <c r="C29" s="12" t="s">
        <v>19</v>
      </c>
      <c r="D29" s="43">
        <v>0.2</v>
      </c>
      <c r="E29" s="44">
        <v>239508</v>
      </c>
      <c r="F29" s="12"/>
      <c r="G29" s="41"/>
      <c r="H29" s="128"/>
      <c r="I29" s="72"/>
    </row>
    <row r="30" spans="1:9" s="5" customFormat="1" ht="18.75">
      <c r="A30" s="120" t="s">
        <v>77</v>
      </c>
      <c r="B30" s="121"/>
      <c r="C30" s="121"/>
      <c r="D30" s="121"/>
      <c r="E30" s="121"/>
      <c r="F30" s="122"/>
      <c r="G30" s="59">
        <f>SUM(G23:G29)</f>
        <v>293160</v>
      </c>
      <c r="H30" s="123"/>
      <c r="I30" s="124"/>
    </row>
    <row r="31" spans="1:9" ht="18.75">
      <c r="A31" s="152" t="s">
        <v>69</v>
      </c>
      <c r="B31" s="152"/>
      <c r="C31" s="152"/>
      <c r="D31" s="152"/>
      <c r="E31" s="152"/>
      <c r="F31" s="152"/>
      <c r="G31" s="152"/>
      <c r="H31" s="152"/>
      <c r="I31" s="152"/>
    </row>
    <row r="32" spans="1:9" s="5" customFormat="1" ht="42.75" customHeight="1">
      <c r="A32" s="1">
        <v>12</v>
      </c>
      <c r="B32" s="81" t="s">
        <v>79</v>
      </c>
      <c r="C32" s="45" t="s">
        <v>80</v>
      </c>
      <c r="D32" s="46">
        <v>1</v>
      </c>
      <c r="E32" s="45" t="s">
        <v>144</v>
      </c>
      <c r="F32" s="47">
        <v>370086</v>
      </c>
      <c r="G32" s="47">
        <v>370086</v>
      </c>
      <c r="H32" s="48" t="s">
        <v>81</v>
      </c>
      <c r="I32" s="73">
        <v>20144</v>
      </c>
    </row>
    <row r="33" spans="1:9" s="5" customFormat="1" ht="56.25">
      <c r="A33" s="1">
        <v>13</v>
      </c>
      <c r="B33" s="81" t="s">
        <v>82</v>
      </c>
      <c r="C33" s="45" t="s">
        <v>83</v>
      </c>
      <c r="D33" s="46">
        <v>0.6</v>
      </c>
      <c r="E33" s="45" t="s">
        <v>144</v>
      </c>
      <c r="F33" s="47">
        <v>234000</v>
      </c>
      <c r="G33" s="47">
        <v>140400</v>
      </c>
      <c r="H33" s="48" t="s">
        <v>81</v>
      </c>
      <c r="I33" s="73">
        <v>20144</v>
      </c>
    </row>
    <row r="34" spans="1:9" s="5" customFormat="1" ht="18.75">
      <c r="A34" s="148">
        <v>14</v>
      </c>
      <c r="B34" s="108" t="s">
        <v>84</v>
      </c>
      <c r="C34" s="6" t="s">
        <v>85</v>
      </c>
      <c r="D34" s="95">
        <v>0.5</v>
      </c>
      <c r="E34" s="6" t="s">
        <v>32</v>
      </c>
      <c r="F34" s="117">
        <v>390000</v>
      </c>
      <c r="G34" s="117">
        <v>195000</v>
      </c>
      <c r="H34" s="148" t="s">
        <v>86</v>
      </c>
      <c r="I34" s="158">
        <v>239316</v>
      </c>
    </row>
    <row r="35" spans="1:9" s="5" customFormat="1" ht="18.75">
      <c r="A35" s="149"/>
      <c r="B35" s="110"/>
      <c r="C35" s="90" t="s">
        <v>145</v>
      </c>
      <c r="D35" s="96">
        <v>0.5</v>
      </c>
      <c r="E35" s="90"/>
      <c r="F35" s="119"/>
      <c r="G35" s="119"/>
      <c r="H35" s="149"/>
      <c r="I35" s="159"/>
    </row>
    <row r="36" spans="1:9" s="5" customFormat="1" ht="39.75" customHeight="1">
      <c r="A36" s="45">
        <v>15</v>
      </c>
      <c r="B36" s="81" t="s">
        <v>87</v>
      </c>
      <c r="C36" s="45" t="s">
        <v>88</v>
      </c>
      <c r="D36" s="46">
        <v>1</v>
      </c>
      <c r="E36" s="45" t="s">
        <v>32</v>
      </c>
      <c r="F36" s="47">
        <v>647550</v>
      </c>
      <c r="G36" s="47">
        <v>647550</v>
      </c>
      <c r="H36" s="45" t="s">
        <v>57</v>
      </c>
      <c r="I36" s="73">
        <v>19990</v>
      </c>
    </row>
    <row r="37" spans="1:9" s="5" customFormat="1" ht="56.25">
      <c r="A37" s="1">
        <v>16</v>
      </c>
      <c r="B37" s="81" t="s">
        <v>89</v>
      </c>
      <c r="C37" s="45" t="s">
        <v>90</v>
      </c>
      <c r="D37" s="46">
        <v>1</v>
      </c>
      <c r="E37" s="45" t="s">
        <v>32</v>
      </c>
      <c r="F37" s="47">
        <v>313300</v>
      </c>
      <c r="G37" s="47">
        <v>313300</v>
      </c>
      <c r="H37" s="45" t="s">
        <v>86</v>
      </c>
      <c r="I37" s="73">
        <v>20086</v>
      </c>
    </row>
    <row r="38" spans="1:9" s="5" customFormat="1" ht="56.25">
      <c r="A38" s="1">
        <v>17</v>
      </c>
      <c r="B38" s="81" t="s">
        <v>91</v>
      </c>
      <c r="C38" s="45" t="s">
        <v>92</v>
      </c>
      <c r="D38" s="46">
        <v>1</v>
      </c>
      <c r="E38" s="45" t="s">
        <v>142</v>
      </c>
      <c r="F38" s="47">
        <v>127000</v>
      </c>
      <c r="G38" s="47">
        <v>127000</v>
      </c>
      <c r="H38" s="45" t="s">
        <v>93</v>
      </c>
      <c r="I38" s="73">
        <v>239058</v>
      </c>
    </row>
    <row r="39" spans="1:9" s="5" customFormat="1" ht="56.25">
      <c r="A39" s="45">
        <v>18</v>
      </c>
      <c r="B39" s="81" t="s">
        <v>94</v>
      </c>
      <c r="C39" s="45" t="s">
        <v>95</v>
      </c>
      <c r="D39" s="46">
        <v>1</v>
      </c>
      <c r="E39" s="45" t="s">
        <v>143</v>
      </c>
      <c r="F39" s="47">
        <v>120000</v>
      </c>
      <c r="G39" s="47">
        <v>120000</v>
      </c>
      <c r="H39" s="45" t="s">
        <v>93</v>
      </c>
      <c r="I39" s="73">
        <v>239078</v>
      </c>
    </row>
    <row r="40" spans="1:9" s="5" customFormat="1" ht="56.25">
      <c r="A40" s="45">
        <v>19</v>
      </c>
      <c r="B40" s="81" t="s">
        <v>96</v>
      </c>
      <c r="C40" s="45" t="s">
        <v>97</v>
      </c>
      <c r="D40" s="46">
        <v>1</v>
      </c>
      <c r="E40" s="45" t="s">
        <v>32</v>
      </c>
      <c r="F40" s="47">
        <v>1092000</v>
      </c>
      <c r="G40" s="47">
        <v>1092000</v>
      </c>
      <c r="H40" s="45" t="s">
        <v>86</v>
      </c>
      <c r="I40" s="73">
        <v>239065</v>
      </c>
    </row>
    <row r="41" spans="1:9" s="5" customFormat="1" ht="93.75">
      <c r="A41" s="1">
        <v>20</v>
      </c>
      <c r="B41" s="81" t="s">
        <v>98</v>
      </c>
      <c r="C41" s="45" t="s">
        <v>99</v>
      </c>
      <c r="D41" s="46">
        <v>1</v>
      </c>
      <c r="E41" s="45" t="s">
        <v>32</v>
      </c>
      <c r="F41" s="47">
        <v>160000</v>
      </c>
      <c r="G41" s="47">
        <v>160000</v>
      </c>
      <c r="H41" s="45" t="s">
        <v>100</v>
      </c>
      <c r="I41" s="73">
        <v>239105</v>
      </c>
    </row>
    <row r="42" spans="1:9" s="5" customFormat="1" ht="56.25">
      <c r="A42" s="1">
        <v>21</v>
      </c>
      <c r="B42" s="81" t="s">
        <v>101</v>
      </c>
      <c r="C42" s="45" t="s">
        <v>102</v>
      </c>
      <c r="D42" s="46">
        <v>1</v>
      </c>
      <c r="E42" s="45" t="s">
        <v>32</v>
      </c>
      <c r="F42" s="47">
        <v>256667</v>
      </c>
      <c r="G42" s="47">
        <v>256667</v>
      </c>
      <c r="H42" s="45" t="s">
        <v>93</v>
      </c>
      <c r="I42" s="73">
        <v>239065</v>
      </c>
    </row>
    <row r="43" spans="1:9" s="5" customFormat="1" ht="57" customHeight="1">
      <c r="A43" s="45">
        <v>22</v>
      </c>
      <c r="B43" s="81" t="s">
        <v>103</v>
      </c>
      <c r="C43" s="45" t="s">
        <v>104</v>
      </c>
      <c r="D43" s="46">
        <v>1</v>
      </c>
      <c r="E43" s="45" t="s">
        <v>141</v>
      </c>
      <c r="F43" s="47">
        <v>558353</v>
      </c>
      <c r="G43" s="47">
        <v>558353</v>
      </c>
      <c r="H43" s="45" t="s">
        <v>86</v>
      </c>
      <c r="I43" s="73">
        <v>239380</v>
      </c>
    </row>
    <row r="44" spans="1:9" s="34" customFormat="1" ht="20.25" customHeight="1">
      <c r="A44" s="114">
        <v>23</v>
      </c>
      <c r="B44" s="108" t="s">
        <v>56</v>
      </c>
      <c r="C44" s="97" t="s">
        <v>152</v>
      </c>
      <c r="D44" s="98" t="s">
        <v>155</v>
      </c>
      <c r="E44" s="104" t="s">
        <v>106</v>
      </c>
      <c r="F44" s="117">
        <v>3864000</v>
      </c>
      <c r="G44" s="117">
        <v>2704800</v>
      </c>
      <c r="H44" s="111" t="s">
        <v>57</v>
      </c>
      <c r="I44" s="111" t="s">
        <v>58</v>
      </c>
    </row>
    <row r="45" spans="1:9" s="34" customFormat="1" ht="18.75">
      <c r="A45" s="115"/>
      <c r="B45" s="109"/>
      <c r="C45" s="99" t="s">
        <v>148</v>
      </c>
      <c r="D45" s="100">
        <v>0.2</v>
      </c>
      <c r="E45" s="107"/>
      <c r="F45" s="118"/>
      <c r="G45" s="118"/>
      <c r="H45" s="112"/>
      <c r="I45" s="112"/>
    </row>
    <row r="46" spans="1:9" s="34" customFormat="1" ht="18.75">
      <c r="A46" s="115"/>
      <c r="B46" s="109"/>
      <c r="C46" s="99" t="s">
        <v>149</v>
      </c>
      <c r="D46" s="100">
        <v>0.15</v>
      </c>
      <c r="E46" s="105"/>
      <c r="F46" s="118"/>
      <c r="G46" s="118"/>
      <c r="H46" s="112"/>
      <c r="I46" s="112"/>
    </row>
    <row r="47" spans="1:9" s="34" customFormat="1" ht="18.75">
      <c r="A47" s="115"/>
      <c r="B47" s="109"/>
      <c r="C47" s="99" t="s">
        <v>150</v>
      </c>
      <c r="D47" s="100">
        <v>0.15</v>
      </c>
      <c r="E47" s="105"/>
      <c r="F47" s="118"/>
      <c r="G47" s="118"/>
      <c r="H47" s="112"/>
      <c r="I47" s="112"/>
    </row>
    <row r="48" spans="1:9" s="34" customFormat="1" ht="18.75">
      <c r="A48" s="115"/>
      <c r="B48" s="109"/>
      <c r="C48" s="99" t="s">
        <v>151</v>
      </c>
      <c r="D48" s="100">
        <v>0.05</v>
      </c>
      <c r="E48" s="105"/>
      <c r="F48" s="118"/>
      <c r="G48" s="118"/>
      <c r="H48" s="112"/>
      <c r="I48" s="112"/>
    </row>
    <row r="49" spans="1:9" s="34" customFormat="1" ht="18.75">
      <c r="A49" s="115"/>
      <c r="B49" s="109"/>
      <c r="C49" s="99" t="s">
        <v>153</v>
      </c>
      <c r="D49" s="100">
        <v>0.05</v>
      </c>
      <c r="E49" s="105"/>
      <c r="F49" s="118"/>
      <c r="G49" s="118"/>
      <c r="H49" s="112"/>
      <c r="I49" s="112"/>
    </row>
    <row r="50" spans="1:9" s="34" customFormat="1" ht="18.75">
      <c r="A50" s="116"/>
      <c r="B50" s="110"/>
      <c r="C50" s="101" t="s">
        <v>154</v>
      </c>
      <c r="D50" s="102">
        <v>0.05</v>
      </c>
      <c r="E50" s="106"/>
      <c r="F50" s="119"/>
      <c r="G50" s="119"/>
      <c r="H50" s="113"/>
      <c r="I50" s="113"/>
    </row>
    <row r="51" spans="1:9" s="5" customFormat="1" ht="18.75">
      <c r="A51" s="120" t="s">
        <v>77</v>
      </c>
      <c r="B51" s="121"/>
      <c r="C51" s="121"/>
      <c r="D51" s="121"/>
      <c r="E51" s="121"/>
      <c r="F51" s="122"/>
      <c r="G51" s="65">
        <f>SUM(G32:G50)</f>
        <v>6685156</v>
      </c>
      <c r="H51" s="144"/>
      <c r="I51" s="145"/>
    </row>
    <row r="52" spans="1:9" ht="18.75">
      <c r="A52" s="133" t="s">
        <v>70</v>
      </c>
      <c r="B52" s="133"/>
      <c r="C52" s="133"/>
      <c r="D52" s="133"/>
      <c r="E52" s="133"/>
      <c r="F52" s="133"/>
      <c r="G52" s="133"/>
      <c r="H52" s="133"/>
      <c r="I52" s="133"/>
    </row>
    <row r="53" spans="1:9" ht="79.5" customHeight="1">
      <c r="A53" s="56">
        <v>24</v>
      </c>
      <c r="B53" s="80" t="s">
        <v>116</v>
      </c>
      <c r="C53" s="54" t="s">
        <v>117</v>
      </c>
      <c r="D53" s="46">
        <v>1</v>
      </c>
      <c r="E53" s="45" t="s">
        <v>32</v>
      </c>
      <c r="F53" s="55">
        <v>500000</v>
      </c>
      <c r="G53" s="55">
        <v>500000</v>
      </c>
      <c r="H53" s="54" t="s">
        <v>118</v>
      </c>
      <c r="I53" s="74">
        <v>19883</v>
      </c>
    </row>
    <row r="54" spans="1:9" ht="56.25">
      <c r="A54" s="56">
        <v>25</v>
      </c>
      <c r="B54" s="80" t="s">
        <v>119</v>
      </c>
      <c r="C54" s="54" t="s">
        <v>121</v>
      </c>
      <c r="D54" s="46">
        <v>1</v>
      </c>
      <c r="E54" s="45" t="s">
        <v>32</v>
      </c>
      <c r="F54" s="55">
        <v>34987500</v>
      </c>
      <c r="G54" s="55">
        <v>3498750</v>
      </c>
      <c r="H54" s="54" t="s">
        <v>120</v>
      </c>
      <c r="I54" s="74">
        <v>20209</v>
      </c>
    </row>
    <row r="55" spans="1:9" ht="39.75" customHeight="1">
      <c r="A55" s="56">
        <v>26</v>
      </c>
      <c r="B55" s="80" t="s">
        <v>122</v>
      </c>
      <c r="C55" s="54" t="s">
        <v>121</v>
      </c>
      <c r="D55" s="46">
        <v>1</v>
      </c>
      <c r="E55" s="45" t="s">
        <v>32</v>
      </c>
      <c r="F55" s="55">
        <v>4881456</v>
      </c>
      <c r="G55" s="55">
        <v>4881456</v>
      </c>
      <c r="H55" s="54" t="s">
        <v>123</v>
      </c>
      <c r="I55" s="74">
        <v>19959</v>
      </c>
    </row>
    <row r="56" spans="1:9" ht="18.75">
      <c r="A56" s="120" t="s">
        <v>71</v>
      </c>
      <c r="B56" s="121"/>
      <c r="C56" s="121"/>
      <c r="D56" s="121"/>
      <c r="E56" s="121"/>
      <c r="F56" s="122"/>
      <c r="G56" s="63">
        <f>SUM(G53:G55)</f>
        <v>8880206</v>
      </c>
      <c r="H56" s="142"/>
      <c r="I56" s="143"/>
    </row>
    <row r="57" spans="1:9" ht="18.75">
      <c r="A57" s="147" t="s">
        <v>72</v>
      </c>
      <c r="B57" s="147"/>
      <c r="C57" s="147"/>
      <c r="D57" s="147"/>
      <c r="E57" s="147"/>
      <c r="F57" s="147"/>
      <c r="G57" s="147"/>
      <c r="H57" s="147"/>
      <c r="I57" s="147"/>
    </row>
    <row r="58" spans="1:9" s="5" customFormat="1" ht="43.5" customHeight="1">
      <c r="A58" s="10">
        <v>26</v>
      </c>
      <c r="B58" s="82" t="s">
        <v>114</v>
      </c>
      <c r="C58" s="10" t="s">
        <v>20</v>
      </c>
      <c r="D58" s="46">
        <v>1</v>
      </c>
      <c r="E58" s="45" t="s">
        <v>32</v>
      </c>
      <c r="F58" s="49">
        <v>646800</v>
      </c>
      <c r="G58" s="49">
        <v>646800</v>
      </c>
      <c r="H58" s="50" t="s">
        <v>115</v>
      </c>
      <c r="I58" s="73" t="s">
        <v>146</v>
      </c>
    </row>
    <row r="59" spans="1:9" ht="18.75">
      <c r="A59" s="120" t="s">
        <v>73</v>
      </c>
      <c r="B59" s="121"/>
      <c r="C59" s="121"/>
      <c r="D59" s="121"/>
      <c r="E59" s="121"/>
      <c r="F59" s="122"/>
      <c r="G59" s="63">
        <f>SUM(G58)</f>
        <v>646800</v>
      </c>
      <c r="H59" s="142"/>
      <c r="I59" s="143"/>
    </row>
    <row r="60" spans="1:9" ht="18.75">
      <c r="A60" s="147" t="s">
        <v>74</v>
      </c>
      <c r="B60" s="147"/>
      <c r="C60" s="147"/>
      <c r="D60" s="147"/>
      <c r="E60" s="147"/>
      <c r="F60" s="147"/>
      <c r="G60" s="147"/>
      <c r="H60" s="147"/>
      <c r="I60" s="147"/>
    </row>
    <row r="61" spans="1:9" s="5" customFormat="1" ht="63" customHeight="1">
      <c r="A61" s="7">
        <v>27</v>
      </c>
      <c r="B61" s="83" t="s">
        <v>137</v>
      </c>
      <c r="C61" s="2" t="s">
        <v>22</v>
      </c>
      <c r="D61" s="46">
        <v>1</v>
      </c>
      <c r="E61" s="45" t="s">
        <v>32</v>
      </c>
      <c r="F61" s="38">
        <v>200000</v>
      </c>
      <c r="G61" s="38">
        <v>200000</v>
      </c>
      <c r="H61" s="7" t="s">
        <v>21</v>
      </c>
      <c r="I61" s="69">
        <v>19989</v>
      </c>
    </row>
    <row r="62" spans="1:9" s="5" customFormat="1" ht="56.25">
      <c r="A62" s="1">
        <v>28</v>
      </c>
      <c r="B62" s="80" t="s">
        <v>138</v>
      </c>
      <c r="C62" s="2" t="s">
        <v>22</v>
      </c>
      <c r="D62" s="46">
        <v>1</v>
      </c>
      <c r="E62" s="45" t="s">
        <v>32</v>
      </c>
      <c r="F62" s="103">
        <v>5218000</v>
      </c>
      <c r="G62" s="103">
        <v>5218000</v>
      </c>
      <c r="H62" s="1" t="s">
        <v>23</v>
      </c>
      <c r="I62" s="73">
        <v>19784</v>
      </c>
    </row>
    <row r="63" spans="1:9" ht="18.75">
      <c r="A63" s="120" t="s">
        <v>75</v>
      </c>
      <c r="B63" s="121"/>
      <c r="C63" s="121"/>
      <c r="D63" s="121"/>
      <c r="E63" s="121"/>
      <c r="F63" s="122"/>
      <c r="G63" s="63">
        <f>SUM(G61:G62)</f>
        <v>5418000</v>
      </c>
      <c r="H63" s="142"/>
      <c r="I63" s="143"/>
    </row>
    <row r="64" spans="1:9" ht="18" customHeight="1">
      <c r="A64" s="147" t="s">
        <v>24</v>
      </c>
      <c r="B64" s="147"/>
      <c r="C64" s="147"/>
      <c r="D64" s="147"/>
      <c r="E64" s="147"/>
      <c r="F64" s="147"/>
      <c r="G64" s="147"/>
      <c r="H64" s="147"/>
      <c r="I64" s="147"/>
    </row>
    <row r="65" spans="1:9" s="5" customFormat="1" ht="23.25" customHeight="1">
      <c r="A65" s="130">
        <v>29</v>
      </c>
      <c r="B65" s="146" t="s">
        <v>111</v>
      </c>
      <c r="C65" s="11" t="s">
        <v>28</v>
      </c>
      <c r="D65" s="36">
        <v>0.5</v>
      </c>
      <c r="E65" s="37" t="s">
        <v>29</v>
      </c>
      <c r="F65" s="38">
        <v>788500</v>
      </c>
      <c r="G65" s="38">
        <v>394250</v>
      </c>
      <c r="H65" s="7" t="s">
        <v>17</v>
      </c>
      <c r="I65" s="75">
        <v>19998</v>
      </c>
    </row>
    <row r="66" spans="1:9" s="5" customFormat="1" ht="20.25" customHeight="1">
      <c r="A66" s="127"/>
      <c r="B66" s="125"/>
      <c r="C66" s="13" t="s">
        <v>25</v>
      </c>
      <c r="D66" s="39">
        <v>0.5</v>
      </c>
      <c r="E66" s="84"/>
      <c r="F66" s="40"/>
      <c r="G66" s="40"/>
      <c r="H66" s="9" t="s">
        <v>135</v>
      </c>
      <c r="I66" s="70"/>
    </row>
    <row r="67" spans="1:9" s="5" customFormat="1" ht="30" customHeight="1">
      <c r="A67" s="128"/>
      <c r="B67" s="126"/>
      <c r="C67" s="13"/>
      <c r="D67" s="39"/>
      <c r="E67" s="86"/>
      <c r="F67" s="40"/>
      <c r="G67" s="40"/>
      <c r="H67" s="9"/>
      <c r="I67" s="71"/>
    </row>
    <row r="68" spans="1:9" s="5" customFormat="1" ht="36" customHeight="1">
      <c r="A68" s="130">
        <v>30</v>
      </c>
      <c r="B68" s="146" t="s">
        <v>112</v>
      </c>
      <c r="C68" s="11" t="s">
        <v>30</v>
      </c>
      <c r="D68" s="36">
        <v>0.7</v>
      </c>
      <c r="E68" s="42" t="s">
        <v>31</v>
      </c>
      <c r="F68" s="38">
        <v>820000</v>
      </c>
      <c r="G68" s="38">
        <v>246000</v>
      </c>
      <c r="H68" s="7" t="s">
        <v>17</v>
      </c>
      <c r="I68" s="75">
        <v>20029</v>
      </c>
    </row>
    <row r="69" spans="1:9" s="5" customFormat="1" ht="41.25" customHeight="1">
      <c r="A69" s="128"/>
      <c r="B69" s="126"/>
      <c r="C69" s="12" t="s">
        <v>25</v>
      </c>
      <c r="D69" s="43">
        <v>0.3</v>
      </c>
      <c r="E69" s="85"/>
      <c r="F69" s="41"/>
      <c r="G69" s="41"/>
      <c r="H69" s="8" t="s">
        <v>135</v>
      </c>
      <c r="I69" s="72"/>
    </row>
    <row r="70" spans="1:9" s="5" customFormat="1" ht="22.5" customHeight="1">
      <c r="A70" s="130">
        <v>31</v>
      </c>
      <c r="B70" s="146" t="s">
        <v>113</v>
      </c>
      <c r="C70" s="11" t="s">
        <v>28</v>
      </c>
      <c r="D70" s="36">
        <v>0.5</v>
      </c>
      <c r="E70" s="42" t="s">
        <v>26</v>
      </c>
      <c r="F70" s="38">
        <v>550000</v>
      </c>
      <c r="G70" s="38">
        <v>275000</v>
      </c>
      <c r="H70" s="7" t="s">
        <v>17</v>
      </c>
      <c r="I70" s="75">
        <v>20059</v>
      </c>
    </row>
    <row r="71" spans="1:9" s="5" customFormat="1" ht="27.75" customHeight="1">
      <c r="A71" s="127"/>
      <c r="B71" s="125"/>
      <c r="C71" s="13" t="s">
        <v>25</v>
      </c>
      <c r="D71" s="39">
        <v>0.5</v>
      </c>
      <c r="E71" s="84"/>
      <c r="F71" s="40"/>
      <c r="G71" s="40"/>
      <c r="H71" s="9" t="s">
        <v>135</v>
      </c>
      <c r="I71" s="70"/>
    </row>
    <row r="72" spans="1:9" s="5" customFormat="1" ht="30.75" customHeight="1">
      <c r="A72" s="128"/>
      <c r="B72" s="126"/>
      <c r="C72" s="12"/>
      <c r="D72" s="43"/>
      <c r="E72" s="44"/>
      <c r="F72" s="41"/>
      <c r="G72" s="41"/>
      <c r="H72" s="12"/>
      <c r="I72" s="72"/>
    </row>
    <row r="73" spans="1:9" s="5" customFormat="1" ht="18.75">
      <c r="A73" s="120" t="s">
        <v>76</v>
      </c>
      <c r="B73" s="121"/>
      <c r="C73" s="121"/>
      <c r="D73" s="121"/>
      <c r="E73" s="121"/>
      <c r="F73" s="122"/>
      <c r="G73" s="59">
        <f>SUM(G65:G72)</f>
        <v>915250</v>
      </c>
      <c r="H73" s="123"/>
      <c r="I73" s="124"/>
    </row>
    <row r="74" spans="1:9" ht="18.75">
      <c r="A74" s="133" t="s">
        <v>34</v>
      </c>
      <c r="B74" s="133"/>
      <c r="C74" s="133"/>
      <c r="D74" s="133"/>
      <c r="E74" s="133"/>
      <c r="F74" s="133"/>
      <c r="G74" s="133"/>
      <c r="H74" s="133"/>
      <c r="I74" s="133"/>
    </row>
    <row r="75" spans="1:9" s="5" customFormat="1" ht="18.75">
      <c r="A75" s="127">
        <v>32</v>
      </c>
      <c r="B75" s="125" t="s">
        <v>33</v>
      </c>
      <c r="C75" s="13" t="s">
        <v>36</v>
      </c>
      <c r="D75" s="39">
        <v>1</v>
      </c>
      <c r="E75" s="129" t="s">
        <v>37</v>
      </c>
      <c r="F75" s="57">
        <v>1500000</v>
      </c>
      <c r="G75" s="57">
        <v>1500000</v>
      </c>
      <c r="H75" s="9" t="s">
        <v>132</v>
      </c>
      <c r="I75" s="76">
        <v>19953</v>
      </c>
    </row>
    <row r="76" spans="1:9" s="5" customFormat="1" ht="18.75">
      <c r="A76" s="127"/>
      <c r="B76" s="125"/>
      <c r="C76" s="13"/>
      <c r="D76" s="39"/>
      <c r="E76" s="129"/>
      <c r="F76" s="13"/>
      <c r="G76" s="40"/>
      <c r="H76" s="9" t="s">
        <v>133</v>
      </c>
      <c r="I76" s="70"/>
    </row>
    <row r="77" spans="1:9" s="5" customFormat="1" ht="18.75">
      <c r="A77" s="128"/>
      <c r="B77" s="126"/>
      <c r="C77" s="13"/>
      <c r="D77" s="39"/>
      <c r="E77" s="86">
        <v>239249</v>
      </c>
      <c r="F77" s="13"/>
      <c r="G77" s="40"/>
      <c r="H77" s="9" t="s">
        <v>35</v>
      </c>
      <c r="I77" s="71"/>
    </row>
    <row r="78" spans="1:9" s="5" customFormat="1" ht="18.75">
      <c r="A78" s="120" t="s">
        <v>134</v>
      </c>
      <c r="B78" s="121"/>
      <c r="C78" s="121"/>
      <c r="D78" s="121"/>
      <c r="E78" s="121"/>
      <c r="F78" s="122"/>
      <c r="G78" s="59">
        <f>SUM(G75:G77)</f>
        <v>1500000</v>
      </c>
      <c r="H78" s="123"/>
      <c r="I78" s="124"/>
    </row>
    <row r="79" spans="1:7" ht="21" customHeight="1">
      <c r="A79" s="141" t="s">
        <v>147</v>
      </c>
      <c r="B79" s="141"/>
      <c r="C79" s="141"/>
      <c r="D79" s="141"/>
      <c r="E79" s="141"/>
      <c r="F79" s="141"/>
      <c r="G79" s="4">
        <f>G78+G73+G63+G59+G56+G51+G30+G21</f>
        <v>28388505.333333332</v>
      </c>
    </row>
    <row r="84" ht="18.75">
      <c r="H84" s="58"/>
    </row>
  </sheetData>
  <sheetProtection/>
  <mergeCells count="67">
    <mergeCell ref="A52:I52"/>
    <mergeCell ref="A4:I4"/>
    <mergeCell ref="A21:F21"/>
    <mergeCell ref="A22:I22"/>
    <mergeCell ref="B27:B29"/>
    <mergeCell ref="H16:H17"/>
    <mergeCell ref="I16:I17"/>
    <mergeCell ref="H34:H35"/>
    <mergeCell ref="I34:I35"/>
    <mergeCell ref="H21:I21"/>
    <mergeCell ref="A1:I1"/>
    <mergeCell ref="A2:I2"/>
    <mergeCell ref="A30:F30"/>
    <mergeCell ref="H30:I30"/>
    <mergeCell ref="A31:I31"/>
    <mergeCell ref="A63:F63"/>
    <mergeCell ref="H63:I63"/>
    <mergeCell ref="A27:A29"/>
    <mergeCell ref="A23:A26"/>
    <mergeCell ref="B23:B26"/>
    <mergeCell ref="A57:I57"/>
    <mergeCell ref="A60:I60"/>
    <mergeCell ref="A34:A35"/>
    <mergeCell ref="B34:B35"/>
    <mergeCell ref="A73:F73"/>
    <mergeCell ref="H73:I73"/>
    <mergeCell ref="A64:I64"/>
    <mergeCell ref="B65:B67"/>
    <mergeCell ref="A65:A67"/>
    <mergeCell ref="B68:B69"/>
    <mergeCell ref="A68:A69"/>
    <mergeCell ref="A79:F79"/>
    <mergeCell ref="A56:F56"/>
    <mergeCell ref="H56:I56"/>
    <mergeCell ref="A51:F51"/>
    <mergeCell ref="H51:I51"/>
    <mergeCell ref="A59:F59"/>
    <mergeCell ref="H59:I59"/>
    <mergeCell ref="A70:A72"/>
    <mergeCell ref="B70:B72"/>
    <mergeCell ref="A74:I74"/>
    <mergeCell ref="F9:F15"/>
    <mergeCell ref="G9:G15"/>
    <mergeCell ref="H9:H15"/>
    <mergeCell ref="F34:F35"/>
    <mergeCell ref="G34:G35"/>
    <mergeCell ref="F16:F17"/>
    <mergeCell ref="G16:G17"/>
    <mergeCell ref="B9:B15"/>
    <mergeCell ref="A9:A15"/>
    <mergeCell ref="A78:F78"/>
    <mergeCell ref="H78:I78"/>
    <mergeCell ref="B75:B77"/>
    <mergeCell ref="A75:A77"/>
    <mergeCell ref="E75:E76"/>
    <mergeCell ref="I9:I15"/>
    <mergeCell ref="B16:B17"/>
    <mergeCell ref="A16:A17"/>
    <mergeCell ref="H27:H29"/>
    <mergeCell ref="E16:E17"/>
    <mergeCell ref="E9:E15"/>
    <mergeCell ref="I44:I50"/>
    <mergeCell ref="A44:A50"/>
    <mergeCell ref="B44:B50"/>
    <mergeCell ref="F44:F50"/>
    <mergeCell ref="G44:G50"/>
    <mergeCell ref="H44:H50"/>
  </mergeCells>
  <hyperlinks>
    <hyperlink ref="B5" r:id="rId1" display="การศึกษาคุณภาพน้ำในบ่อน้ำพุร้อนของอ่างเก็บน้ำบางพระ อ. ศรีราชา จ.ชลบุรี         "/>
    <hyperlink ref="B6" r:id="rId2" display="การศึกษาประสิทธิภาพและผลกระทบของการใช้สารคอปเปอร์ซัลเฟตในการกำจัดสาหร่ายพิษ ในแหล่งน้ำของกองทัพอากาศ"/>
    <hyperlink ref="B7" r:id="rId3" display="หัวเชื้อราปฏิปักษ์อัดเม็ด Trichoderma และ  การใช้ประโยชน์แบบยั่งยืน"/>
    <hyperlink ref="B8" r:id="rId4" display="โครงการวิจัยและพัฒนา Smart Meter ต้นแบบสำหรับ AMI"/>
    <hyperlink ref="B9" r:id="rId5" display="โครงการพัฒนาระบบสารสนเทศสำหรับการควบคุมและจัดการโครงข่ายระบบผลิตพลังงานจากแสงอาทิตย์"/>
    <hyperlink ref="B16" r:id="rId6" display="การพัฒนายางธรรมชาติที่มีความต้านทานต่อการติดไฟสูง "/>
    <hyperlink ref="B18" r:id="rId7" display="การเตรียมพอลิเมอร์แคปซูลที่หุ้มวัสดุเก็บความร้อนเพื่อใช้ในงานสิ่งทอ"/>
    <hyperlink ref="B19" r:id="rId8" display="การพัฒนาฟิล์มบางของ WO3/BiVO4 โดยใช้อนุภาคระดับนาโนเมตรของเงิน สำหรับทำน้ำให้บริสุทธิ์ด้วยเทคนิคโฟโตอิเล็กโตรเคมิคอล"/>
    <hyperlink ref="B20" r:id="rId9" display="การประยุกต์ใช้ Membrane-bound Glucose Dehydrogenase จากแบคทีเรียอะซิติกทนร้อนเพื่อพัฒนาเป็น Glucose Biosensor (ระยะที 2)"/>
    <hyperlink ref="B23:B26" r:id="rId10" display="การทดสอบเบื้องต้นในการใช้เครื่องไมโครเวฟแบบต่อเนื่องในการทำสุกและลดความชื้นอาหารกุ้ง"/>
    <hyperlink ref="B27:B29" r:id="rId11" display="การอบแห้งเนื้อผลลำไย ลิ้นจี่และเงาะด้วยไมโครเวฟร่วมกับอินฟราเรด "/>
    <hyperlink ref="B32" r:id="rId12" display="เครื่องปั้มระบบไฮดรอลิกสำหรับขึ้นรูปฆ้องเล็กด้วยแม่พิมพ์เดี่ยว"/>
    <hyperlink ref="B33" r:id="rId13" display="เครื่องรีดและกรีดเส้นผักตบชวาอัตโนมัติสำหรับงานหัตถกรรม"/>
    <hyperlink ref="B34" r:id="rId14" display="การพัฒนายางธรรมชาติที่มีความต้านทานต่อการติดไฟสูง"/>
    <hyperlink ref="B75:B77" r:id="rId15" display="การพัฒนาผลิตภัณฑ์ชุมชนจากทรัพยากรชีวภาพและภูมิปัญญาท้องถิ่น"/>
    <hyperlink ref="B70:B72" r:id="rId16" display="การสร้างมูลค่าเพิ่มให้กับตราโดยการบูรณาการรายการอาหารท้องถิ่นไทย และการส่งเสริมการตลาดของภัตตาคาร/ร้านอาหารสำหรับนักท่องเที่ยว : กรณีศึกษาพัทยา จังหวัดชลบุรี"/>
    <hyperlink ref="B68:B69" r:id="rId17" display="แผนการตลาดเพื่อส่งเสริมคุณค่าครัวไทยสู่ตลาดอาเซี่ยน : กรณีศึกษาประเทศไทย, สาธารณรัฐประชาธิปไตยประชาชนลาวและราชอาณาจักรกัมพูชา"/>
    <hyperlink ref="B65:B67" r:id="rId18" display="การท่องเที่ยวเชิงสร้างสรรค์ : กรณีศึกษาตามแนวพื้นที่ชายฝั่งตอนใต้ จากประเทศไทยไปราชอาณาจักรกัมพูชาและสาธารณรัฐสังคมนิยมเวียดนาม"/>
    <hyperlink ref="B62" r:id="rId19" display="โครงการพัฒนามาตรฐานอาชีพกลุ่มอุตสาหกรรมการผลิตและกลุ่มอุตสาหกรรมบริการเพื่อสถาบันคุณวุติวิชาชีพ"/>
    <hyperlink ref="B61" r:id="rId20" display="การพัฒนามาตรฐานการบริหารจัดการการเรียนการสอนที่บูรณาการการเรียนรู้กับการทำงาน (Work-integrated Learning:WIL)"/>
    <hyperlink ref="B58" r:id="rId21" display="การวิจัยและพัฒนาผลิตภัณฑ์เคหะสิ่งทอและผืนผ้าด้วยเทคโนโลยีฟอกย้อมตกแต่งสำเร็จ"/>
    <hyperlink ref="B55" r:id="rId22" display="โครงการวิจัยเชิงปฏิบัติการแบบมีส่วนร่วมเพื่อสร้างกำลังใจในสังคมเรือนจำ"/>
    <hyperlink ref="B54" r:id="rId23" display="จัดทำแผนพัฒนาที่อยู่อาศัยและแผนป้องกันแก้ไขปัญาชุมชนแออัด ปีงบประมาณ 2555 จังหวัดพังงา"/>
    <hyperlink ref="B53" r:id="rId24" display="โครงการ 150 ปี ตลาดหมื่นหาญบ้านปากบาง เพื่อวิเคราะห์ข้อมูลเพทาอจัดทำแผนพื้นฟูและพัฒนาที่ยังยืน และแนวทางกายภาพชุมชนให้เป็นสถานที่ท่องเที่ยวเชิงประวัติศาสตร์ "/>
    <hyperlink ref="B43" r:id="rId25" display="การเตรียมโดยวิธีไฮโดรเทอร์มอลและสมบัติการเร่งปฎิกิริยาโดยใช้แสงในช่วงคลื่นแสงที่สายตามองเห็นของท่อนาโนจากแร่อิลเมไนท์ของไทย"/>
    <hyperlink ref="B42" r:id="rId26" display="การพัฒนาสมบัติทางกลของยางคอมโพสิตในรูปลาเท็กข์จากน้ำยางโปรตีนต่ำ"/>
    <hyperlink ref="B41" r:id="rId27" display="การเตรียมซีเรียบริสุทธิ์และซีเรียที่เจือด้วยพาลาเดียมจากการสลายตัวทางความร้อนของสารประกอบโลหะเชิงซ้อนเพื่อใช้เป็นตัวเร่งปฎิกิริยาในปฎิกิริยาสตีมรีฟอร์มมิงของมีเทนสำหรับผลิตแก็สไฮโดรเจน"/>
    <hyperlink ref="B39" r:id="rId28" display="โครงการวิจัยขนาดเล็กเรื่องยางพารา คณะวิศวกรรมศาสตร์ มหาวิทยาลัยเทคโนโลยีราชมงคลธัญบุรี (2)"/>
    <hyperlink ref="B37" r:id="rId29" display="การพัฒนาเทคโนโลยีการผลิตพลาสติกย่อยสลายได้พอลิแลกติกแอซิดที่มีคุณภาพสูงในประเทศไทย"/>
    <hyperlink ref="B36" r:id="rId30" display="การศึกษาและพัฒนาเส้นใยมีสีด้วยการให้สีแบบหลอมเหลว"/>
    <hyperlink ref="B38" r:id="rId31" display="โครงการวิจัยขนาดเล็กเรื่องยางพารา คณะวิศวกรรมศาสตร์ มหาวิทยาลัยเทคโนโลยีราชมงคลธัญบุรี"/>
    <hyperlink ref="B40" r:id="rId32" display="เรืออัตโนมัติที่ขับเคลื่อนโดย podded propulsion ตามเส้รทางที่กำหนด เพื่อเก็บตัวอย่างน้ำและวิเคราะห์คุณภาพน้ำ"/>
    <hyperlink ref="B44" r:id="rId33" display="โครงการพัฒนาระบบสารสนเทศสำหรับการควบคุมและจัดการโครงข่ายระบบผลิตพลังงานจากแสงอาทิตย์"/>
  </hyperlinks>
  <printOptions/>
  <pageMargins left="0.2755905511811024" right="0.31496062992125984" top="0.34" bottom="0.15748031496062992" header="0.31496062992125984" footer="0.2362204724409449"/>
  <pageSetup horizontalDpi="600" verticalDpi="600" orientation="landscape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Aofaof33</cp:lastModifiedBy>
  <cp:lastPrinted>2012-08-17T00:52:13Z</cp:lastPrinted>
  <dcterms:created xsi:type="dcterms:W3CDTF">2011-11-28T03:52:32Z</dcterms:created>
  <dcterms:modified xsi:type="dcterms:W3CDTF">2012-08-17T01:06:18Z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